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-150" windowWidth="18885" windowHeight="17640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G" sheetId="14" r:id="rId9"/>
    <sheet name="Pokyny pro vyplnění" sheetId="18" r:id="rId10"/>
  </sheets>
  <externalReferences>
    <externalReference r:id="rId11"/>
    <externalReference r:id="rId12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_xlnm.Print_Titles" localSheetId="8">G!$1:$3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'C'!$A$1:$J$16</definedName>
    <definedName name="_xlnm.Print_Area" localSheetId="7">F!$A$1:$J$13</definedName>
    <definedName name="_xlnm.Print_Area" localSheetId="9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1"/>
  <c r="J18" s="1"/>
  <c r="F26" i="9"/>
  <c r="J26" s="1"/>
  <c r="F25"/>
  <c r="J25" s="1"/>
  <c r="F13" i="12"/>
  <c r="J13" s="1"/>
  <c r="F14"/>
  <c r="J14" s="1"/>
  <c r="F21" i="11"/>
  <c r="J21" s="1"/>
  <c r="F8"/>
  <c r="J8" s="1"/>
  <c r="F9"/>
  <c r="F12" i="10" l="1"/>
  <c r="J12" s="1"/>
  <c r="F9" l="1"/>
  <c r="J9" s="1"/>
  <c r="F10"/>
  <c r="J10" s="1"/>
  <c r="F16" i="9"/>
  <c r="J16" s="1"/>
  <c r="F5" i="1" l="1"/>
  <c r="J5" s="1"/>
  <c r="F6"/>
  <c r="J6" s="1"/>
  <c r="F10" i="11" l="1"/>
  <c r="J10" s="1"/>
  <c r="F9" i="13" l="1"/>
  <c r="J9" s="1"/>
  <c r="F12"/>
  <c r="J12" s="1"/>
  <c r="F6" i="14" l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L21" l="1"/>
  <c r="L38"/>
  <c r="L36"/>
  <c r="L35"/>
  <c r="L32"/>
  <c r="L31"/>
  <c r="L30"/>
  <c r="L29"/>
  <c r="L28"/>
  <c r="L27"/>
  <c r="L26"/>
  <c r="L25"/>
  <c r="L24"/>
  <c r="L23"/>
  <c r="L10"/>
  <c r="L9"/>
  <c r="L8"/>
  <c r="I5"/>
  <c r="F5"/>
  <c r="L33" l="1"/>
  <c r="L20"/>
  <c r="L34"/>
  <c r="L5"/>
  <c r="L6"/>
  <c r="L7"/>
  <c r="L11"/>
  <c r="L22"/>
  <c r="L12"/>
  <c r="L13"/>
  <c r="L14"/>
  <c r="L15"/>
  <c r="L16"/>
  <c r="L17"/>
  <c r="L18"/>
  <c r="L19"/>
  <c r="L37"/>
  <c r="L4" l="1"/>
  <c r="B12" i="2" l="1"/>
  <c r="B11"/>
  <c r="B10"/>
  <c r="B9"/>
  <c r="B6"/>
  <c r="B5"/>
  <c r="B4"/>
  <c r="C11"/>
  <c r="C12"/>
  <c r="C10"/>
  <c r="C9"/>
  <c r="C6"/>
  <c r="C5"/>
  <c r="F11" i="9" l="1"/>
  <c r="F5"/>
  <c r="F6"/>
  <c r="F7"/>
  <c r="F8"/>
  <c r="F9"/>
  <c r="F10"/>
  <c r="F12"/>
  <c r="F13"/>
  <c r="F14"/>
  <c r="F15"/>
  <c r="F17"/>
  <c r="F18"/>
  <c r="F19"/>
  <c r="F20"/>
  <c r="F21"/>
  <c r="F22"/>
  <c r="F23"/>
  <c r="F24"/>
  <c r="F6" i="10"/>
  <c r="F7"/>
  <c r="F8"/>
  <c r="F11"/>
  <c r="F13"/>
  <c r="F14"/>
  <c r="F15"/>
  <c r="F16"/>
  <c r="F5" i="11"/>
  <c r="F6"/>
  <c r="F7"/>
  <c r="F11"/>
  <c r="F12"/>
  <c r="F13"/>
  <c r="F14"/>
  <c r="F15"/>
  <c r="F16"/>
  <c r="F17"/>
  <c r="F19"/>
  <c r="F20"/>
  <c r="F22"/>
  <c r="F6" i="12"/>
  <c r="F7"/>
  <c r="F8"/>
  <c r="F9"/>
  <c r="F10"/>
  <c r="F11"/>
  <c r="F12"/>
  <c r="F15"/>
  <c r="F16"/>
  <c r="F17"/>
  <c r="F18"/>
  <c r="F19"/>
  <c r="F6" i="13"/>
  <c r="F7"/>
  <c r="F8"/>
  <c r="F10"/>
  <c r="F11"/>
  <c r="J11" s="1"/>
  <c r="F13"/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5" i="10"/>
  <c r="F5" i="12"/>
  <c r="F5" i="13"/>
  <c r="J22" i="9" l="1"/>
  <c r="J22" i="11"/>
  <c r="J15"/>
  <c r="J20"/>
  <c r="J14"/>
  <c r="J16"/>
  <c r="J19"/>
  <c r="J17"/>
  <c r="J11" i="9"/>
  <c r="J23"/>
  <c r="J24"/>
  <c r="J11" i="10" l="1"/>
  <c r="J13" i="13" l="1"/>
  <c r="J6" i="9" l="1"/>
  <c r="D28" i="2" l="1"/>
  <c r="C28"/>
  <c r="J14" i="10"/>
  <c r="J5" i="9" l="1"/>
  <c r="J12"/>
  <c r="J15" i="10"/>
  <c r="C27" i="2"/>
  <c r="C26"/>
  <c r="C25" l="1"/>
  <c r="C24"/>
  <c r="C23"/>
  <c r="J12" i="11"/>
  <c r="J13"/>
  <c r="J16" i="10"/>
  <c r="J13" l="1"/>
  <c r="J21" i="9" l="1"/>
  <c r="J19"/>
  <c r="J15"/>
  <c r="J18"/>
  <c r="J14"/>
  <c r="J20"/>
  <c r="J17"/>
  <c r="J10"/>
  <c r="J7"/>
  <c r="J9"/>
  <c r="J13"/>
  <c r="J8"/>
  <c r="J19" i="12"/>
  <c r="J18"/>
  <c r="J17"/>
  <c r="J16"/>
  <c r="J15"/>
  <c r="J12"/>
  <c r="J11"/>
  <c r="J10"/>
  <c r="J9"/>
  <c r="J8"/>
  <c r="J7"/>
  <c r="J6"/>
  <c r="J5"/>
  <c r="J10" i="13"/>
  <c r="J8"/>
  <c r="J7"/>
  <c r="J6"/>
  <c r="J5"/>
  <c r="J11" i="11"/>
  <c r="J9"/>
  <c r="J7"/>
  <c r="J6"/>
  <c r="J5"/>
  <c r="J8" i="10"/>
  <c r="J7"/>
  <c r="J6"/>
  <c r="C22" i="2"/>
  <c r="J24" i="1"/>
  <c r="J23"/>
  <c r="J22"/>
  <c r="J21"/>
  <c r="J20"/>
  <c r="J19"/>
  <c r="J18"/>
  <c r="J17"/>
  <c r="J16"/>
  <c r="J15"/>
  <c r="J14"/>
  <c r="J13"/>
  <c r="J12"/>
  <c r="J11"/>
  <c r="J10"/>
  <c r="J9"/>
  <c r="J8"/>
  <c r="J7"/>
  <c r="J4" i="11" l="1"/>
  <c r="J5" i="10"/>
  <c r="J4" i="13"/>
  <c r="J4" i="12"/>
  <c r="J4" i="9"/>
  <c r="D27" i="2" l="1"/>
  <c r="D26"/>
  <c r="D23"/>
  <c r="J4" i="1"/>
  <c r="J4" i="10"/>
  <c r="D24" i="2" l="1"/>
  <c r="D22"/>
  <c r="D25"/>
  <c r="C4"/>
  <c r="D33" l="1"/>
  <c r="D16" i="19" s="1"/>
</calcChain>
</file>

<file path=xl/sharedStrings.xml><?xml version="1.0" encoding="utf-8"?>
<sst xmlns="http://schemas.openxmlformats.org/spreadsheetml/2006/main" count="866" uniqueCount="370">
  <si>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</si>
  <si>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</si>
  <si>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</si>
  <si>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</si>
  <si>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</si>
  <si>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</si>
  <si>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</si>
  <si>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</si>
  <si>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</si>
  <si>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</si>
  <si>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</si>
  <si>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</si>
  <si>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</si>
  <si>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</si>
  <si>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</si>
  <si>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</si>
  <si>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G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</si>
  <si>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</si>
  <si>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</si>
  <si>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</si>
  <si>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</si>
  <si>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</si>
  <si>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</si>
  <si>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</si>
  <si>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</si>
  <si>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</si>
  <si>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</si>
  <si>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</si>
  <si>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</si>
  <si>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</si>
  <si>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A.014</t>
  </si>
  <si>
    <t>A.015</t>
  </si>
  <si>
    <t>A.017</t>
  </si>
  <si>
    <t>A.018</t>
  </si>
  <si>
    <t>A.019</t>
  </si>
  <si>
    <t>A.020</t>
  </si>
  <si>
    <t>A.021</t>
  </si>
  <si>
    <t xml:space="preserve"> </t>
  </si>
  <si>
    <t>E.001</t>
  </si>
  <si>
    <t>E.002</t>
  </si>
  <si>
    <t>E.003</t>
  </si>
  <si>
    <t>E.004</t>
  </si>
  <si>
    <t>E.005</t>
  </si>
  <si>
    <t>E.006</t>
  </si>
  <si>
    <t>E.007</t>
  </si>
  <si>
    <t>E.008</t>
  </si>
  <si>
    <t>E.009</t>
  </si>
  <si>
    <t>E.010</t>
  </si>
  <si>
    <t>E.011</t>
  </si>
  <si>
    <t>E.012</t>
  </si>
  <si>
    <t>E.013</t>
  </si>
  <si>
    <t>F.001</t>
  </si>
  <si>
    <t>F.002</t>
  </si>
  <si>
    <t>F.003</t>
  </si>
  <si>
    <t>F.004</t>
  </si>
  <si>
    <t>F.005</t>
  </si>
  <si>
    <t>F.006</t>
  </si>
  <si>
    <t>F.007</t>
  </si>
  <si>
    <t>G.001</t>
  </si>
  <si>
    <t>G.002</t>
  </si>
  <si>
    <t>G.003</t>
  </si>
  <si>
    <t>G.004</t>
  </si>
  <si>
    <t>G.005</t>
  </si>
  <si>
    <t>G.006</t>
  </si>
  <si>
    <t>G.007</t>
  </si>
  <si>
    <t>G.008</t>
  </si>
  <si>
    <t>G.009</t>
  </si>
  <si>
    <t>G.010</t>
  </si>
  <si>
    <t>G.011</t>
  </si>
  <si>
    <t>G.012</t>
  </si>
  <si>
    <t>G.013</t>
  </si>
  <si>
    <t>G.014</t>
  </si>
  <si>
    <t>G.015</t>
  </si>
  <si>
    <t>G.016</t>
  </si>
  <si>
    <t>G.017</t>
  </si>
  <si>
    <t>G.018</t>
  </si>
  <si>
    <t>G.019</t>
  </si>
  <si>
    <t>G.020</t>
  </si>
  <si>
    <t>G.021</t>
  </si>
  <si>
    <t>G.022</t>
  </si>
  <si>
    <t>G.023</t>
  </si>
  <si>
    <t>G.024</t>
  </si>
  <si>
    <t>G.025</t>
  </si>
  <si>
    <t>G.026</t>
  </si>
  <si>
    <t>G.027</t>
  </si>
  <si>
    <t>G.029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</si>
  <si>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</si>
  <si>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</si>
  <si>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</si>
  <si>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</si>
  <si>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</si>
  <si>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</si>
  <si>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</si>
  <si>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</si>
  <si>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</si>
  <si>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</si>
  <si>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</si>
  <si>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</si>
  <si>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</si>
  <si>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</si>
  <si>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</si>
  <si>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</si>
  <si>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</si>
  <si>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</si>
  <si>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</si>
  <si>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</si>
  <si>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</si>
  <si>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</si>
  <si>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</si>
  <si>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</si>
  <si>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</si>
  <si>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</si>
  <si>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</si>
  <si>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</si>
  <si>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</si>
  <si>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</si>
  <si>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</si>
  <si>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</si>
  <si>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</si>
  <si>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B.019</t>
  </si>
  <si>
    <t>B.020</t>
  </si>
  <si>
    <t>B.021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</si>
  <si>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</si>
  <si>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</si>
  <si>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</si>
  <si>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</si>
  <si>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</si>
  <si>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</si>
  <si>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</si>
  <si>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</si>
  <si>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</si>
  <si>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</si>
  <si>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</si>
  <si>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</si>
  <si>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</si>
  <si>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</si>
  <si>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</si>
  <si>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</si>
  <si>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</si>
  <si>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</si>
  <si>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</si>
  <si>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</si>
  <si>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</si>
  <si>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</si>
  <si>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</si>
  <si>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</si>
  <si>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</si>
  <si>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D.014</t>
  </si>
  <si>
    <t>D.015</t>
  </si>
  <si>
    <t>D.016</t>
  </si>
  <si>
    <t>D.017</t>
  </si>
  <si>
    <t>Kabel CYKY 3x1,5  mm2</t>
  </si>
  <si>
    <t>Kabel CYKY 3x2,5  mm2</t>
  </si>
  <si>
    <t>Kabel CYKY 5x10  mm2</t>
  </si>
  <si>
    <t>Kabel CYKY 4x50  mm2</t>
  </si>
  <si>
    <t>Fotodokumentace provedeného uzemnění</t>
  </si>
  <si>
    <t>F.008</t>
  </si>
  <si>
    <t>Pronájem montážní plošiny</t>
  </si>
  <si>
    <t>den</t>
  </si>
  <si>
    <t>Vodič H07V-U žz 6 mm2</t>
  </si>
  <si>
    <t>F.009</t>
  </si>
  <si>
    <t>Hromosvod a uzemnění</t>
  </si>
  <si>
    <t>Protipožární ucpávky, včetně příslušenství, nátěru a montáže</t>
  </si>
  <si>
    <t>Drát AlMgSi Ø8 mm, polotvrdý</t>
  </si>
  <si>
    <t>Svorka zkušební ; NEREZ</t>
  </si>
  <si>
    <t>Montážní lepidlo</t>
  </si>
  <si>
    <t>Varovné nápisy</t>
  </si>
  <si>
    <t>kmpl.</t>
  </si>
  <si>
    <t>hod</t>
  </si>
  <si>
    <t>Svařování</t>
  </si>
  <si>
    <t>Revize</t>
  </si>
  <si>
    <t>Základní hodinová sazba pro nepředvídatelné práce, stavbou způsobené změny,které nemohou být v jednotkových cenách vyúčtovány. Práce budou uznány jen tehdy budou-li prokázány dokladem</t>
  </si>
  <si>
    <t>Dílčí měření zemních odporů v době realizace</t>
  </si>
  <si>
    <t>G.031</t>
  </si>
  <si>
    <t xml:space="preserve">Pásek FeZn 30/4  </t>
  </si>
  <si>
    <t>FeZn s PVC izolací drát d=10mm</t>
  </si>
  <si>
    <r>
      <t>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 xml:space="preserve">    </t>
    </r>
  </si>
  <si>
    <t>Beton C12/15 - obetonování zemnícího pásku, minimální krytí ve všech směrech 100mm</t>
  </si>
  <si>
    <t>Likvidace nebezp. odpadů vzniklých při výstavbě</t>
  </si>
  <si>
    <t>Pronájem vysokozdvižné plošiny</t>
  </si>
  <si>
    <t>G.032</t>
  </si>
  <si>
    <t>G.033</t>
  </si>
  <si>
    <t>G.034</t>
  </si>
  <si>
    <t>Svorka zemnící páska/drát  NEREZ</t>
  </si>
  <si>
    <t>G.028</t>
  </si>
  <si>
    <t>N</t>
  </si>
  <si>
    <t>Termorevize elektrických rozvaděčů po realizaci projektu - snímkování rozvaděčů, vypracování termorevizního protokolu, doprava, podružný materiál</t>
  </si>
  <si>
    <t>Jímací tyč na trojnožce, délka 4m, včetně podložek FeZn pod podstavce + veškerý podružný materiál a příslušenství, skln střech &lt;10°, vítr &lt;145km/h, 3x betonová zátěž s podložkou, 17kg/ks</t>
  </si>
  <si>
    <t>G.030</t>
  </si>
  <si>
    <t>Výchozí revize - cena obsahuje kompletní revizi, včetně zpracování zprávy a doložení veškerých potřebných dokumentů ke koladaci stavby.</t>
  </si>
  <si>
    <t>FeZn drát d=8mm</t>
  </si>
  <si>
    <t>Průchod hydroizolací objektu, včetně utěsnění proti zatékaní vody do objektu průchodkami, asfaltový nátěr</t>
  </si>
  <si>
    <t xml:space="preserve">Kabel CSKH 3x1,5 mm2 P60-R   </t>
  </si>
  <si>
    <t xml:space="preserve">Kabel CSKH 5x1,5 mm2 P60-R   </t>
  </si>
  <si>
    <t xml:space="preserve">Kabel CSKH 3x2,5 mm2 P60-R   </t>
  </si>
  <si>
    <t xml:space="preserve">Kabel CSKH 5x2,5 mm2 P60-R   </t>
  </si>
  <si>
    <t>Kabel CSKH 5x10  mm2 P60-R</t>
  </si>
  <si>
    <t>Kabel CSKH 5x16  mm2 P60-R</t>
  </si>
  <si>
    <t>Kabel CSKH 5x50  mm2 P60-R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</si>
  <si>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</si>
  <si>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Podpěra vedení do zdiva, zateplené fasády, FeZn</t>
  </si>
  <si>
    <t>Ochranný úhelník 2m, včetně držáků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</si>
  <si>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</si>
  <si>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Svorka spojovací</t>
  </si>
  <si>
    <t>Podpěra vedení na ploché střechy, s PVC podložkou a adaptérem pro jímací vedení</t>
  </si>
  <si>
    <t>Vodič s vysokonapěťovou izolací a Cu jádrem, např. CUI, vnější průměr 20mm, délka 3500mm, včetně manžety proti kluzným proudům a veškerého příslušenství pro montáž</t>
  </si>
  <si>
    <t>Podpěra vedení vodiče s vysokonapěťovou izolací, výška 19mm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</si>
  <si>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</si>
  <si>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</si>
  <si>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</si>
  <si>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</si>
  <si>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</si>
  <si>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e</t>
  </si>
  <si>
    <t>f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</si>
  <si>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</si>
  <si>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</si>
  <si>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</si>
  <si>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</si>
  <si>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</si>
  <si>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</si>
  <si>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Tlačítkový spínač, včetně přístrojové krabice, montáž,zapojení a ukončení vodičů.</t>
  </si>
  <si>
    <t>Vypínač č.1, včetně přístrojové krabice, montáž,zapojení a ukončení vodičů.</t>
  </si>
  <si>
    <t>Vypínač č.6, včetně přístrojové krabice, montáž,zapojení a ukončení vodičů.</t>
  </si>
  <si>
    <t>Vypínač č.6 IP44, včetně přístrojové krabice, montáž,zapojení a ukončení vodičů.</t>
  </si>
  <si>
    <t>Pohybové čidlo 180° vhodné pro spínání LED, IP20, včetně přístrojové krabice, montáž,zapojení a ukončení vodičů.</t>
  </si>
  <si>
    <t>Pohybové čidlo 180° vhodné pro spínání LED, IP44, včetně přístrojové krabice, montáž,zapojení a ukončení vodičů.</t>
  </si>
  <si>
    <t>Pohybové čidlo 360° vhodné pro spínání LED, IP20, včetně přístrojové krabice, montáž,zapojení a ukončení vodičů.</t>
  </si>
  <si>
    <t>Vypínač 400V/32A,3p, IP 65, montáž,zapojení a ukončení vodičů.</t>
  </si>
  <si>
    <t>Vypínač 400V/25A,3p, IP 65,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</si>
  <si>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</si>
  <si>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</si>
  <si>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</si>
  <si>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44, včetně přístrojové krabice, montáž,zapojení a ukončení vodičů.</t>
  </si>
  <si>
    <t>Bezpečnostní STOP tlačítko s červenou hlavou v kovovém žlutém krytu, včetně podržného příslušenství, montáž,zapojení a ukončení vodičů.</t>
  </si>
  <si>
    <t>TOTAL stop tlačítko v červeném proskleném krytu, včetně podružného příslušenství, montáž,zapojení a ukončení vodičů.</t>
  </si>
  <si>
    <t>Hlavní ochranná svorka MET,AET, včetně krabice , montáž,zapojení a ukončení vodičů.</t>
  </si>
  <si>
    <t>Souběhové relé pro ventilátory a osvětlení do instalační krabice,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</si>
  <si>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</si>
  <si>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</si>
  <si>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krabice s víčkem 107x107x50mm (š x v x h), včetně vnitřních svorkovnic, pod omítku, montáž,zapojení a ukončení vodičů.</t>
  </si>
  <si>
    <t>Rozbočovací krabice na omítku 80x80x40mm (š x v x h), včetně vnitřních svorkovnic, na omítku, IP44, montáž,zapojení a ukončení vodičů.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</si>
  <si>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</si>
  <si>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</si>
  <si>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Instalační trubka ohebná, UV odolná d=32mm,nízká mechanická odolnost,upevňovací a spojovací materiál, montáž.</t>
  </si>
  <si>
    <t>Instalační lišta hranatá,bílá z PVC 25x20mm, upevňovací a spojovací materiál, montáž.</t>
  </si>
  <si>
    <t>Svazkový držák OBO GRIP M 15 FS, včetně příslušenství,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</si>
  <si>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</si>
  <si>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</si>
  <si>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</si>
  <si>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</si>
  <si>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</si>
  <si>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</si>
  <si>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</si>
  <si>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</si>
  <si>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</si>
  <si>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</si>
  <si>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</si>
  <si>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</si>
  <si>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</si>
  <si>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</si>
  <si>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</si>
  <si>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</si>
  <si>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</si>
  <si>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</si>
  <si>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</si>
  <si>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</si>
  <si>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</si>
  <si>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</si>
  <si>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</si>
  <si>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</si>
  <si>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</si>
  <si>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</si>
  <si>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</si>
  <si>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</si>
  <si>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</si>
  <si>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</si>
  <si>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</si>
  <si>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</si>
  <si>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</si>
  <si>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</si>
  <si>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</si>
  <si>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</si>
  <si>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</si>
  <si>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</si>
  <si>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</si>
  <si>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</si>
  <si>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</si>
  <si>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</si>
  <si>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</si>
  <si>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</si>
  <si>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</si>
  <si>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</si>
  <si>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</si>
  <si>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</si>
  <si>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Oddíl:G</t>
  </si>
  <si>
    <t>"Oddíl" - Materiál - zde uchazeč vyplní částku za materiál bez DPH za 1 MJ dané položky</t>
  </si>
  <si>
    <t>"Oddíl" - Montáž - zde uchazeč vyplní částku za montáž bez DPH za 1 MJ dané položky</t>
  </si>
  <si>
    <t>Množství na střeše</t>
  </si>
  <si>
    <t>Množství v základech</t>
  </si>
  <si>
    <t>d=e+f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</si>
  <si>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</si>
  <si>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</si>
  <si>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</si>
  <si>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</si>
  <si>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Jímací stožár pro vysokonapěťové izolované vodiče s vnějším vedením vodiče. Celková délka jímacího stožáru 4m (jímací část délky 1m, distanční izolovaná část délky 1,5m, kotvící část délky 1,325m). Mat. stožáru i trojnožky Al, pr. 40mm. Položka obsahuje:
- trojnožku stožáru
- připojovací sady pro připojení 4ks vodičů k jímacímu stožáru,
- betonovéh zátěže, včetně závitových tyčí a podložek
- veškerého podružného materiálu.</t>
  </si>
  <si>
    <t>Jímací stožár pro vysokonapěťové izolované vodiče s vnějším vedením vodiče. Celková délka jímacího stožáru 4m (jímací část délky 1m, distanční izolovaná část délky 1,5m, kotvící část délky 1,325m). Mat. stožáru i trojnožky Al, pr. 40mm. Položka obsahuje:
- příchytky na povrch stěny nebo trubky
- připojovací sady pro připojení 4ks vodičů k jímacímu stožáru,
- veškerého podružného materiálu.</t>
  </si>
  <si>
    <t xml:space="preserve">Výkopy 100x40cm (HxŠ) v zemině tř. 3-4, zásyp kabelových rýh ručně včetně zhutnění a uložení výkopku do vrstev a urovnání povrchu </t>
  </si>
  <si>
    <t>Antikorozní nátěr/bandáž uzemění dle popisu v PD</t>
  </si>
  <si>
    <t>bm</t>
  </si>
  <si>
    <t>Nerezová chodníková zkušební krabice se zkušební svorkou, provedení bez dna a zakončením pro svodové a uzemňovací vedení. Rozměry 200x200x105mm. Dodávka včetně přípravy otvoru v chodníku.</t>
  </si>
  <si>
    <t>Vodič s vysokonapěťovou izolací a Cu jádrem. Parametry:
- barva černá
- vnější průměr 23mm
- průřez Cu vodiče 35mm2
- ekvivalent přeskokové vzdálenosti (vzduch) &lt;90cm
- ekvivalent přeskokové vzdálenosti (zdivo, beton) &lt;180cm
- hmotnost 0,666kg/m
- poloměr ohybu 230mm
- připojovacích prvků na obou koncích vodiče
- PA svorek (přípojek potenciálu) na obou koncích vodiče
- podpěr vodiče pro svislé nebo vodorovné kotvení na povrch s příložkami a stahovacími pásky
- veškerý podružný materiál pro montáž</t>
  </si>
  <si>
    <t>Vodotěsná průchodka proti stojaté vodě do zdí a střech, pro kruhové vodiče</t>
  </si>
  <si>
    <t>Zemní kabelová trasa, výkop, pískové kabelové lože, zához výkopkem, hutnění, výstražná folie</t>
  </si>
  <si>
    <t>m3</t>
  </si>
  <si>
    <t>d</t>
  </si>
  <si>
    <t>TIČR -státní odborný dozor nad bezpečností vyhrazených technických zařízení v rozsahu zák. č. 174/1968 Sb. a vyhl. 73/2010Sb.</t>
  </si>
  <si>
    <t>Vodič 1-YY žz  25 mm2</t>
  </si>
  <si>
    <t>Vodič 1-YY žz  35 mm2</t>
  </si>
  <si>
    <t>Kabel H07RN-F 5G2,5</t>
  </si>
  <si>
    <t>STAVEBNÍ ÚPRAVY, PŘÍSTAVBA A ZMĚNA UŽÍVÁNÍ OBJEKTU Č.P. 99 NA DOMOV PRO SENIORY VČETNĚ ODSTRANĚNÍ STAVEB NA POZEMCÍCH ST. 8/1, 8/2, 8/3 V K.Ú. OBCE JAKARTOVICE</t>
  </si>
  <si>
    <t>02/2021</t>
  </si>
  <si>
    <r>
      <t xml:space="preserve">Rozvaděč RH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RH</t>
    </r>
  </si>
  <si>
    <r>
      <t xml:space="preserve">Rozvaděč RMS.2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</t>
    </r>
    <r>
      <rPr>
        <sz val="12"/>
        <rFont val="Times New Roman"/>
        <family val="1"/>
        <charset val="238"/>
      </rPr>
      <t xml:space="preserve"> RMS.2</t>
    </r>
  </si>
  <si>
    <r>
      <t xml:space="preserve">Rozvaděč RMS.3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RMS.3</t>
    </r>
  </si>
  <si>
    <r>
      <t xml:space="preserve">Rozvaděč SPD2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SPD2</t>
    </r>
  </si>
  <si>
    <r>
      <t xml:space="preserve">Rozvaděč RB1.1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RB1.1</t>
    </r>
  </si>
  <si>
    <r>
      <t xml:space="preserve">Rozvaděč RB1.2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RB1.2</t>
    </r>
  </si>
  <si>
    <r>
      <t xml:space="preserve">Rozvaděč RB1.3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RB1.3</t>
    </r>
  </si>
  <si>
    <r>
      <t xml:space="preserve">Rozvaděč RB2.3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RB2.3</t>
    </r>
  </si>
  <si>
    <r>
      <t xml:space="preserve">Rozvaděč RB2.2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RB2.2</t>
    </r>
  </si>
  <si>
    <r>
      <t xml:space="preserve">Rozvaděč RB2.1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RB2.1</t>
    </r>
  </si>
  <si>
    <r>
      <t xml:space="preserve">Rozvaděč RB2.4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RB2.4</t>
    </r>
  </si>
  <si>
    <r>
      <t xml:space="preserve">Rozvaděč RB2.5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RB1.5</t>
    </r>
  </si>
  <si>
    <t>A - čtvercové přisazené LED svítidlo, třída ochrany II, IP65, IK10, 3000K, 16,3 W, 1850 lm, Ra&gt;80</t>
  </si>
  <si>
    <t>B - čtvercové přisazené LED svítidlo, třída ochrany II, IP65, IK10, 4000K, 16,3 W, 1950 lm, Ra&gt;80</t>
  </si>
  <si>
    <t>C - nástěnné LED svítidlo, hliník/polykarbonát, IP65, IK10, 3000K, 15,1 W, 1815 lm, Ra&gt;80</t>
  </si>
  <si>
    <t>D - čtvercové LED svítidlo 620mm, IP50, 3000K, 42,4 W, 5230 lm, Ra&gt;80</t>
  </si>
  <si>
    <t>E - LED panel, třída ochrany II, IP44, IK03, 4000K, 39,2 W, 4800 lm, Ra&gt;80
+ montážní rámeček pro přisazenou montáž</t>
  </si>
  <si>
    <t>F - lineární LED svítidlo 1460mm, IP20, 4000K, 40 W, 4504 lm, Ra&gt;80</t>
  </si>
  <si>
    <t>FN - lineární LED svítidlo 1460mm, IP20, 4000K, 40 W, 4504 lm, Ra&gt;80
+ nouzový modul 3W, 3h</t>
  </si>
  <si>
    <t>F1 - lineární LED svítidlo 1460mm, IP20, 4000K, 60 W, 6500 lm, Ra&gt;80</t>
  </si>
  <si>
    <t>G - lineární LED svítidlo 1600mm, IP66, IK08, 4000K, 52,7 W, 6550 lm, Ra&gt;80</t>
  </si>
  <si>
    <t>G1 - lineární LED svítidlo 1600mm, IP66, IK08, 4000K, 62,6 W, 8060 lm, Ra&gt;80</t>
  </si>
  <si>
    <t>H - lineární nástěnné LED svítidlo 600mm,třída ochrany II, IP44, IK06, 3000K, 12 W, 1200 lm, Ra&gt;80
(koupelnové) s vypínačem</t>
  </si>
  <si>
    <t>J - závěsné lineární LED svítidlo, třída ochrany II, IP68, IK10, 3000K, 23 W, 3157 lm, Ra&gt;80</t>
  </si>
  <si>
    <t>N - vestavné LED orientační svítidlo do zdi, třžída izolace II, IP68, IK10, 1,2 W</t>
  </si>
  <si>
    <t>N1 - přisazené/nástěnné autonomní 3 hod. nouzové svítidlo, tř. ochrany II. IP65, IK07, 3,4W, 84 lm + piktogram</t>
  </si>
  <si>
    <t>N3 -  přisazené autonomní 3 hod. nouzové svítidlo, IP40, 130 lm, optika antipanik</t>
  </si>
  <si>
    <t>N4 -  přisazené autonomní 3 hod. nouzové svítidlo, IP40, 113 lm, optika escape</t>
  </si>
  <si>
    <t>N5 -  přisazené autonomní venkovní 1 hod. 5W</t>
  </si>
  <si>
    <t>N6 -  přisazené autonomní 3 hod. nouzové svítidlo, IP40, 190 lm, optika spot</t>
  </si>
  <si>
    <t>N7 -  luminiscenční tabulka</t>
  </si>
  <si>
    <t>F1N - lineární LED svítidlo 1460mm, IP20, 4000K, 60 W, 6500 lm, Ra&gt;80
+ nouzový modul 4W, 3h</t>
  </si>
  <si>
    <t>Prostorový hygrostat nástěnný 30-90% r.v., 230V, 5A, vč. trubičkové pojistky a držáku, IP20, montáž,zapojení a ukončení vodičů.</t>
  </si>
  <si>
    <t>Vypínač sporákový, kolébkový, 400V/16A,3Ss, IP20, vč. krabice, montáž,zapojení a ukončení vodičů.</t>
  </si>
  <si>
    <t>Ohebná dvouplášťová korugovaná chránička, červená, d=75mm,di=63mm, včetně spojovacího materiálu a příslušenství</t>
  </si>
  <si>
    <r>
      <t xml:space="preserve">Rozvaděč  PS, ER, ER2, VS+SPD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PS, ER, ER2, VS+SPD</t>
    </r>
  </si>
  <si>
    <t>Kabel CYKY 4x25  mm2</t>
  </si>
  <si>
    <t>Kabel CSKH 5x25  mm2 P60-R</t>
  </si>
  <si>
    <t>Vodič NYY žz 10 mm2, včetně příchytek</t>
  </si>
  <si>
    <r>
      <t xml:space="preserve">Rozvaděč RB1.4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RB1.4</t>
    </r>
  </si>
  <si>
    <r>
      <t xml:space="preserve">Rozvaděč RB1.5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RB1.5</t>
    </r>
  </si>
  <si>
    <t>E.014</t>
  </si>
  <si>
    <t>E.015</t>
  </si>
  <si>
    <t>Vypínač č.1, IP44, včetně přístrojové krabice, montáž,zapojení a ukončení vodičů.</t>
  </si>
  <si>
    <t>Vypínač č.7, včetně přístrojové krabice, montáž,zapojení a ukončení vodičů (12ks na povrch).</t>
  </si>
  <si>
    <t>B.022</t>
  </si>
  <si>
    <t>Autonomní kouřový hlásič, napájení 230V, pomocné relé 230V s přepínacím kontaktem, montáž,zapojení a ukončení vodičů.</t>
  </si>
  <si>
    <t>D.013a</t>
  </si>
  <si>
    <t xml:space="preserve">Kabel CSKH 5x4 mm2 P60-R   </t>
  </si>
</sst>
</file>

<file path=xl/styles.xml><?xml version="1.0" encoding="utf-8"?>
<styleSheet xmlns="http://schemas.openxmlformats.org/spreadsheetml/2006/main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7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vertAlign val="superscript"/>
      <sz val="12"/>
      <color indexed="8"/>
      <name val="Times New Roman"/>
      <family val="1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54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165" fontId="15" fillId="0" borderId="8" xfId="12" applyNumberFormat="1" applyFont="1" applyBorder="1" applyAlignment="1">
      <alignment vertical="center"/>
    </xf>
    <xf numFmtId="49" fontId="12" fillId="0" borderId="8" xfId="15" applyNumberFormat="1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1" xfId="15" applyNumberFormat="1" applyFont="1" applyBorder="1" applyAlignment="1">
      <alignment horizontal="center" vertical="center" wrapText="1"/>
    </xf>
    <xf numFmtId="49" fontId="12" fillId="0" borderId="12" xfId="15" applyNumberFormat="1" applyFont="1" applyBorder="1" applyAlignment="1">
      <alignment horizontal="center" vertical="center" wrapText="1"/>
    </xf>
    <xf numFmtId="0" fontId="12" fillId="0" borderId="12" xfId="15" applyFont="1" applyBorder="1" applyAlignment="1">
      <alignment horizontal="center"/>
    </xf>
    <xf numFmtId="0" fontId="15" fillId="0" borderId="8" xfId="12" applyFont="1" applyBorder="1" applyAlignment="1">
      <alignment horizontal="left" vertical="center" wrapText="1"/>
    </xf>
    <xf numFmtId="49" fontId="12" fillId="0" borderId="8" xfId="0" applyNumberFormat="1" applyFont="1" applyBorder="1" applyAlignment="1">
      <alignment horizontal="left" wrapText="1"/>
    </xf>
    <xf numFmtId="0" fontId="13" fillId="4" borderId="17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18" xfId="12" applyNumberFormat="1" applyFont="1" applyFill="1" applyBorder="1" applyAlignment="1">
      <alignment horizontal="right" vertical="center"/>
    </xf>
    <xf numFmtId="0" fontId="13" fillId="4" borderId="19" xfId="15" applyFont="1" applyFill="1" applyBorder="1" applyAlignment="1">
      <alignment horizontal="center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29" fillId="0" borderId="0" xfId="5" applyFont="1" applyAlignment="1" applyProtection="1">
      <alignment horizontal="left" vertical="center" wrapText="1"/>
      <protection locked="0"/>
    </xf>
    <xf numFmtId="0" fontId="30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0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0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2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0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0" xfId="14" applyNumberFormat="1" applyFont="1" applyFill="1" applyBorder="1" applyAlignment="1">
      <alignment horizontal="right"/>
    </xf>
    <xf numFmtId="165" fontId="15" fillId="0" borderId="8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165" fontId="15" fillId="0" borderId="12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0" xfId="12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164" fontId="12" fillId="0" borderId="12" xfId="14" applyNumberFormat="1" applyFont="1" applyBorder="1" applyAlignment="1">
      <alignment horizontal="right" vertical="center"/>
    </xf>
    <xf numFmtId="49" fontId="12" fillId="0" borderId="24" xfId="15" applyNumberFormat="1" applyFont="1" applyBorder="1" applyAlignment="1">
      <alignment horizontal="center" vertical="center" wrapText="1"/>
    </xf>
    <xf numFmtId="49" fontId="12" fillId="0" borderId="25" xfId="15" applyNumberFormat="1" applyFont="1" applyBorder="1" applyAlignment="1">
      <alignment horizontal="center" vertical="center" wrapText="1"/>
    </xf>
    <xf numFmtId="0" fontId="12" fillId="0" borderId="25" xfId="15" applyFont="1" applyBorder="1" applyAlignment="1">
      <alignment horizontal="left" vertical="top" wrapText="1"/>
    </xf>
    <xf numFmtId="0" fontId="15" fillId="0" borderId="25" xfId="14" applyFont="1" applyBorder="1" applyAlignment="1">
      <alignment horizontal="center" vertical="center"/>
    </xf>
    <xf numFmtId="165" fontId="15" fillId="0" borderId="25" xfId="12" applyNumberFormat="1" applyFont="1" applyBorder="1" applyAlignment="1">
      <alignment horizontal="right" vertical="center"/>
    </xf>
    <xf numFmtId="3" fontId="12" fillId="0" borderId="25" xfId="14" applyNumberFormat="1" applyFont="1" applyBorder="1" applyAlignment="1">
      <alignment horizontal="right" vertical="center"/>
    </xf>
    <xf numFmtId="165" fontId="15" fillId="0" borderId="26" xfId="12" applyNumberFormat="1" applyFont="1" applyBorder="1" applyAlignment="1">
      <alignment horizontal="right" vertical="center"/>
    </xf>
    <xf numFmtId="0" fontId="12" fillId="6" borderId="14" xfId="13" applyFont="1" applyFill="1" applyBorder="1" applyAlignment="1">
      <alignment horizontal="center" vertical="center" wrapText="1"/>
    </xf>
    <xf numFmtId="0" fontId="12" fillId="6" borderId="15" xfId="13" applyFont="1" applyFill="1" applyBorder="1" applyAlignment="1">
      <alignment horizontal="center" vertical="center" wrapText="1"/>
    </xf>
    <xf numFmtId="0" fontId="12" fillId="6" borderId="15" xfId="13" applyFont="1" applyFill="1" applyBorder="1" applyAlignment="1">
      <alignment horizontal="left" vertical="center"/>
    </xf>
    <xf numFmtId="165" fontId="12" fillId="6" borderId="15" xfId="13" applyNumberFormat="1" applyFont="1" applyFill="1" applyBorder="1" applyAlignment="1">
      <alignment horizontal="right" vertical="center" wrapText="1"/>
    </xf>
    <xf numFmtId="164" fontId="12" fillId="6" borderId="15" xfId="13" applyNumberFormat="1" applyFont="1" applyFill="1" applyBorder="1" applyAlignment="1">
      <alignment horizontal="right" vertical="center" wrapText="1"/>
    </xf>
    <xf numFmtId="165" fontId="12" fillId="6" borderId="16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18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8" fillId="0" borderId="23" xfId="0" applyFont="1" applyBorder="1" applyAlignment="1">
      <alignment horizontal="left"/>
    </xf>
    <xf numFmtId="0" fontId="21" fillId="5" borderId="28" xfId="0" applyFont="1" applyFill="1" applyBorder="1" applyAlignment="1">
      <alignment horizontal="left" vertical="center"/>
    </xf>
    <xf numFmtId="0" fontId="21" fillId="5" borderId="31" xfId="0" applyFont="1" applyFill="1" applyBorder="1" applyAlignment="1">
      <alignment horizontal="left" vertical="center"/>
    </xf>
    <xf numFmtId="0" fontId="18" fillId="5" borderId="32" xfId="0" applyFont="1" applyFill="1" applyBorder="1" applyAlignment="1">
      <alignment horizontal="left"/>
    </xf>
    <xf numFmtId="0" fontId="21" fillId="5" borderId="32" xfId="0" applyFont="1" applyFill="1" applyBorder="1" applyAlignment="1">
      <alignment horizontal="left" vertical="center"/>
    </xf>
    <xf numFmtId="0" fontId="21" fillId="5" borderId="32" xfId="0" applyFont="1" applyFill="1" applyBorder="1" applyAlignment="1">
      <alignment horizontal="center" vertical="center"/>
    </xf>
    <xf numFmtId="0" fontId="21" fillId="5" borderId="32" xfId="0" applyFont="1" applyFill="1" applyBorder="1" applyAlignment="1">
      <alignment horizontal="left"/>
    </xf>
    <xf numFmtId="0" fontId="0" fillId="0" borderId="31" xfId="0" applyBorder="1"/>
    <xf numFmtId="5" fontId="26" fillId="0" borderId="32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2" xfId="0" applyNumberFormat="1" applyFont="1" applyBorder="1" applyAlignment="1">
      <alignment horizontal="right" vertical="center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21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right"/>
    </xf>
    <xf numFmtId="0" fontId="24" fillId="0" borderId="38" xfId="0" applyFont="1" applyBorder="1"/>
    <xf numFmtId="5" fontId="4" fillId="0" borderId="39" xfId="0" applyNumberFormat="1" applyFont="1" applyBorder="1" applyAlignment="1">
      <alignment horizontal="right" vertical="center"/>
    </xf>
    <xf numFmtId="0" fontId="24" fillId="0" borderId="40" xfId="0" applyFont="1" applyBorder="1"/>
    <xf numFmtId="5" fontId="4" fillId="0" borderId="41" xfId="0" applyNumberFormat="1" applyFont="1" applyBorder="1" applyAlignment="1">
      <alignment horizontal="right" vertical="center"/>
    </xf>
    <xf numFmtId="0" fontId="0" fillId="0" borderId="40" xfId="0" applyBorder="1"/>
    <xf numFmtId="5" fontId="26" fillId="0" borderId="41" xfId="0" applyNumberFormat="1" applyFont="1" applyBorder="1" applyAlignment="1">
      <alignment horizontal="right" vertical="center"/>
    </xf>
    <xf numFmtId="0" fontId="0" fillId="0" borderId="42" xfId="0" applyBorder="1"/>
    <xf numFmtId="0" fontId="25" fillId="0" borderId="43" xfId="0" applyFont="1" applyBorder="1" applyAlignment="1">
      <alignment horizontal="left" vertical="center"/>
    </xf>
    <xf numFmtId="0" fontId="22" fillId="0" borderId="43" xfId="0" applyFont="1" applyBorder="1" applyAlignment="1">
      <alignment horizontal="left" vertical="center"/>
    </xf>
    <xf numFmtId="5" fontId="22" fillId="0" borderId="44" xfId="0" applyNumberFormat="1" applyFont="1" applyBorder="1" applyAlignment="1">
      <alignment horizontal="right" vertical="center"/>
    </xf>
    <xf numFmtId="0" fontId="30" fillId="0" borderId="0" xfId="5" applyFont="1" applyAlignment="1" applyProtection="1">
      <alignment horizontal="left" vertical="center"/>
      <protection locked="0"/>
    </xf>
    <xf numFmtId="0" fontId="0" fillId="0" borderId="48" xfId="0" applyBorder="1"/>
    <xf numFmtId="0" fontId="0" fillId="0" borderId="45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29" fillId="0" borderId="50" xfId="5" applyFont="1" applyBorder="1" applyAlignment="1" applyProtection="1">
      <alignment horizontal="left" vertical="center" wrapText="1"/>
      <protection locked="0"/>
    </xf>
    <xf numFmtId="0" fontId="29" fillId="0" borderId="51" xfId="5" applyFont="1" applyBorder="1" applyAlignment="1" applyProtection="1">
      <alignment horizontal="left" vertical="center" wrapText="1"/>
      <protection locked="0"/>
    </xf>
    <xf numFmtId="0" fontId="30" fillId="0" borderId="50" xfId="5" applyFont="1" applyBorder="1" applyAlignment="1" applyProtection="1">
      <alignment vertical="center" wrapText="1"/>
      <protection locked="0"/>
    </xf>
    <xf numFmtId="0" fontId="30" fillId="0" borderId="51" xfId="5" applyFont="1" applyBorder="1" applyAlignment="1" applyProtection="1">
      <alignment horizontal="left" vertical="center" wrapText="1"/>
      <protection locked="0"/>
    </xf>
    <xf numFmtId="0" fontId="30" fillId="0" borderId="50" xfId="5" applyFont="1" applyBorder="1" applyAlignment="1" applyProtection="1">
      <alignment horizontal="left" vertical="center" wrapText="1"/>
      <protection locked="0"/>
    </xf>
    <xf numFmtId="0" fontId="0" fillId="0" borderId="52" xfId="0" applyBorder="1"/>
    <xf numFmtId="0" fontId="0" fillId="0" borderId="22" xfId="0" applyBorder="1"/>
    <xf numFmtId="0" fontId="0" fillId="0" borderId="53" xfId="0" applyBorder="1"/>
    <xf numFmtId="1" fontId="12" fillId="0" borderId="8" xfId="14" applyNumberFormat="1" applyFont="1" applyBorder="1" applyAlignment="1">
      <alignment horizontal="right" vertical="center"/>
    </xf>
    <xf numFmtId="1" fontId="12" fillId="0" borderId="8" xfId="15" applyNumberFormat="1" applyFont="1" applyBorder="1" applyAlignment="1">
      <alignment horizontal="right" vertical="center"/>
    </xf>
    <xf numFmtId="49" fontId="8" fillId="5" borderId="0" xfId="0" applyNumberFormat="1" applyFont="1" applyFill="1" applyAlignment="1">
      <alignment horizontal="left" vertical="center"/>
    </xf>
    <xf numFmtId="0" fontId="32" fillId="6" borderId="14" xfId="13" applyFont="1" applyFill="1" applyBorder="1" applyAlignment="1">
      <alignment horizontal="center" vertical="center" wrapText="1"/>
    </xf>
    <xf numFmtId="0" fontId="32" fillId="6" borderId="15" xfId="13" applyFont="1" applyFill="1" applyBorder="1" applyAlignment="1">
      <alignment horizontal="center" vertical="center" wrapText="1"/>
    </xf>
    <xf numFmtId="0" fontId="32" fillId="6" borderId="15" xfId="13" applyFont="1" applyFill="1" applyBorder="1" applyAlignment="1">
      <alignment horizontal="left" vertical="center"/>
    </xf>
    <xf numFmtId="165" fontId="32" fillId="6" borderId="15" xfId="13" applyNumberFormat="1" applyFont="1" applyFill="1" applyBorder="1" applyAlignment="1">
      <alignment horizontal="right" vertical="center" wrapText="1"/>
    </xf>
    <xf numFmtId="164" fontId="32" fillId="6" borderId="15" xfId="13" applyNumberFormat="1" applyFont="1" applyFill="1" applyBorder="1" applyAlignment="1">
      <alignment horizontal="right" vertical="center" wrapText="1"/>
    </xf>
    <xf numFmtId="165" fontId="32" fillId="6" borderId="16" xfId="13" applyNumberFormat="1" applyFont="1" applyFill="1" applyBorder="1" applyAlignment="1">
      <alignment horizontal="right" vertical="center" wrapText="1"/>
    </xf>
    <xf numFmtId="0" fontId="32" fillId="0" borderId="0" xfId="15" applyFont="1"/>
    <xf numFmtId="0" fontId="33" fillId="4" borderId="17" xfId="15" applyFont="1" applyFill="1" applyBorder="1" applyAlignment="1">
      <alignment horizontal="center" vertical="top" wrapText="1"/>
    </xf>
    <xf numFmtId="0" fontId="33" fillId="4" borderId="1" xfId="15" applyFont="1" applyFill="1" applyBorder="1" applyAlignment="1">
      <alignment horizontal="center" vertical="top" wrapText="1"/>
    </xf>
    <xf numFmtId="0" fontId="33" fillId="4" borderId="1" xfId="15" applyFont="1" applyFill="1" applyBorder="1" applyAlignment="1">
      <alignment horizontal="left" vertical="top" wrapText="1"/>
    </xf>
    <xf numFmtId="0" fontId="33" fillId="4" borderId="1" xfId="15" applyFont="1" applyFill="1" applyBorder="1" applyAlignment="1">
      <alignment horizontal="right" vertical="top" wrapText="1"/>
    </xf>
    <xf numFmtId="0" fontId="33" fillId="4" borderId="18" xfId="15" applyFont="1" applyFill="1" applyBorder="1" applyAlignment="1">
      <alignment horizontal="right" vertical="top" wrapText="1"/>
    </xf>
    <xf numFmtId="164" fontId="33" fillId="4" borderId="1" xfId="14" applyNumberFormat="1" applyFont="1" applyFill="1" applyBorder="1" applyAlignment="1">
      <alignment horizontal="center"/>
    </xf>
    <xf numFmtId="164" fontId="33" fillId="4" borderId="1" xfId="14" applyNumberFormat="1" applyFont="1" applyFill="1" applyBorder="1" applyAlignment="1">
      <alignment horizontal="right"/>
    </xf>
    <xf numFmtId="165" fontId="34" fillId="4" borderId="18" xfId="12" applyNumberFormat="1" applyFont="1" applyFill="1" applyBorder="1" applyAlignment="1">
      <alignment horizontal="right" vertical="center"/>
    </xf>
    <xf numFmtId="0" fontId="35" fillId="0" borderId="0" xfId="14" applyFont="1"/>
    <xf numFmtId="49" fontId="32" fillId="0" borderId="8" xfId="15" applyNumberFormat="1" applyFont="1" applyBorder="1" applyAlignment="1">
      <alignment horizontal="center" vertical="center" wrapText="1"/>
    </xf>
    <xf numFmtId="49" fontId="32" fillId="0" borderId="8" xfId="0" applyNumberFormat="1" applyFont="1" applyBorder="1" applyAlignment="1">
      <alignment horizontal="left" wrapText="1"/>
    </xf>
    <xf numFmtId="0" fontId="35" fillId="0" borderId="8" xfId="14" applyFont="1" applyBorder="1" applyAlignment="1">
      <alignment horizontal="center" vertical="center"/>
    </xf>
    <xf numFmtId="165" fontId="35" fillId="0" borderId="8" xfId="12" applyNumberFormat="1" applyFont="1" applyBorder="1" applyAlignment="1">
      <alignment horizontal="right" vertical="center"/>
    </xf>
    <xf numFmtId="3" fontId="32" fillId="0" borderId="8" xfId="14" applyNumberFormat="1" applyFont="1" applyBorder="1" applyAlignment="1">
      <alignment horizontal="right" vertical="center"/>
    </xf>
    <xf numFmtId="0" fontId="32" fillId="0" borderId="8" xfId="15" applyFont="1" applyBorder="1" applyAlignment="1">
      <alignment horizontal="left" wrapText="1"/>
    </xf>
    <xf numFmtId="0" fontId="32" fillId="0" borderId="0" xfId="15" applyFont="1" applyAlignment="1">
      <alignment horizontal="center"/>
    </xf>
    <xf numFmtId="0" fontId="32" fillId="0" borderId="0" xfId="15" applyFont="1" applyAlignment="1">
      <alignment horizontal="left" wrapText="1"/>
    </xf>
    <xf numFmtId="165" fontId="32" fillId="0" borderId="0" xfId="15" applyNumberFormat="1" applyFont="1" applyAlignment="1">
      <alignment horizontal="right"/>
    </xf>
    <xf numFmtId="164" fontId="32" fillId="0" borderId="0" xfId="15" applyNumberFormat="1" applyFont="1" applyAlignment="1">
      <alignment horizontal="right"/>
    </xf>
    <xf numFmtId="0" fontId="32" fillId="0" borderId="0" xfId="15" applyFont="1" applyAlignment="1">
      <alignment horizontal="left"/>
    </xf>
    <xf numFmtId="0" fontId="13" fillId="4" borderId="1" xfId="15" applyFont="1" applyFill="1" applyBorder="1" applyAlignment="1">
      <alignment horizontal="right" vertical="center" wrapText="1"/>
    </xf>
    <xf numFmtId="164" fontId="13" fillId="4" borderId="1" xfId="14" applyNumberFormat="1" applyFont="1" applyFill="1" applyBorder="1" applyAlignment="1">
      <alignment horizontal="right" vertical="center"/>
    </xf>
    <xf numFmtId="164" fontId="12" fillId="0" borderId="0" xfId="15" applyNumberFormat="1" applyFont="1" applyAlignment="1">
      <alignment horizontal="right" vertical="center"/>
    </xf>
    <xf numFmtId="0" fontId="13" fillId="4" borderId="54" xfId="15" applyFont="1" applyFill="1" applyBorder="1" applyAlignment="1">
      <alignment horizontal="center" vertical="top" wrapText="1"/>
    </xf>
    <xf numFmtId="0" fontId="20" fillId="4" borderId="55" xfId="14" applyFont="1" applyFill="1" applyBorder="1" applyAlignment="1">
      <alignment horizontal="center"/>
    </xf>
    <xf numFmtId="164" fontId="13" fillId="4" borderId="55" xfId="14" applyNumberFormat="1" applyFont="1" applyFill="1" applyBorder="1" applyAlignment="1">
      <alignment horizontal="left"/>
    </xf>
    <xf numFmtId="164" fontId="13" fillId="4" borderId="55" xfId="14" applyNumberFormat="1" applyFont="1" applyFill="1" applyBorder="1" applyAlignment="1">
      <alignment horizontal="center"/>
    </xf>
    <xf numFmtId="164" fontId="13" fillId="4" borderId="55" xfId="14" applyNumberFormat="1" applyFont="1" applyFill="1" applyBorder="1" applyAlignment="1">
      <alignment horizontal="right"/>
    </xf>
    <xf numFmtId="164" fontId="13" fillId="4" borderId="55" xfId="14" applyNumberFormat="1" applyFont="1" applyFill="1" applyBorder="1" applyAlignment="1">
      <alignment horizontal="right" vertical="center"/>
    </xf>
    <xf numFmtId="165" fontId="20" fillId="4" borderId="56" xfId="12" applyNumberFormat="1" applyFont="1" applyFill="1" applyBorder="1" applyAlignment="1">
      <alignment horizontal="right" vertical="center"/>
    </xf>
    <xf numFmtId="49" fontId="12" fillId="0" borderId="57" xfId="15" applyNumberFormat="1" applyFont="1" applyBorder="1" applyAlignment="1">
      <alignment horizontal="center" vertical="center" wrapText="1"/>
    </xf>
    <xf numFmtId="49" fontId="12" fillId="0" borderId="58" xfId="15" applyNumberFormat="1" applyFont="1" applyBorder="1" applyAlignment="1">
      <alignment horizontal="center" vertical="center" wrapText="1"/>
    </xf>
    <xf numFmtId="0" fontId="12" fillId="0" borderId="58" xfId="15" applyFont="1" applyBorder="1" applyAlignment="1">
      <alignment horizontal="left" vertical="top" wrapText="1"/>
    </xf>
    <xf numFmtId="0" fontId="15" fillId="0" borderId="58" xfId="14" applyFont="1" applyBorder="1" applyAlignment="1">
      <alignment horizontal="center" vertical="center"/>
    </xf>
    <xf numFmtId="165" fontId="15" fillId="0" borderId="58" xfId="12" applyNumberFormat="1" applyFont="1" applyBorder="1" applyAlignment="1">
      <alignment horizontal="right" vertical="center"/>
    </xf>
    <xf numFmtId="3" fontId="12" fillId="0" borderId="58" xfId="14" applyNumberFormat="1" applyFont="1" applyBorder="1" applyAlignment="1">
      <alignment horizontal="right" vertical="center"/>
    </xf>
    <xf numFmtId="1" fontId="12" fillId="0" borderId="58" xfId="14" applyNumberFormat="1" applyFont="1" applyBorder="1" applyAlignment="1">
      <alignment horizontal="right" vertical="center"/>
    </xf>
    <xf numFmtId="165" fontId="15" fillId="0" borderId="59" xfId="12" applyNumberFormat="1" applyFont="1" applyBorder="1" applyAlignment="1">
      <alignment horizontal="right" vertical="center"/>
    </xf>
    <xf numFmtId="49" fontId="12" fillId="0" borderId="60" xfId="15" applyNumberFormat="1" applyFont="1" applyBorder="1" applyAlignment="1">
      <alignment horizontal="center" vertical="center" wrapText="1"/>
    </xf>
    <xf numFmtId="165" fontId="15" fillId="0" borderId="61" xfId="12" applyNumberFormat="1" applyFont="1" applyBorder="1" applyAlignment="1">
      <alignment horizontal="right" vertical="center"/>
    </xf>
    <xf numFmtId="49" fontId="12" fillId="0" borderId="62" xfId="15" applyNumberFormat="1" applyFont="1" applyBorder="1" applyAlignment="1">
      <alignment horizontal="center" vertical="center" wrapText="1"/>
    </xf>
    <xf numFmtId="49" fontId="12" fillId="0" borderId="63" xfId="15" applyNumberFormat="1" applyFont="1" applyBorder="1" applyAlignment="1">
      <alignment horizontal="center" vertical="center" wrapText="1"/>
    </xf>
    <xf numFmtId="0" fontId="15" fillId="0" borderId="63" xfId="12" applyFont="1" applyBorder="1" applyAlignment="1">
      <alignment horizontal="left" vertical="center" wrapText="1"/>
    </xf>
    <xf numFmtId="0" fontId="15" fillId="0" borderId="63" xfId="14" applyFont="1" applyBorder="1" applyAlignment="1">
      <alignment horizontal="center" vertical="center"/>
    </xf>
    <xf numFmtId="165" fontId="15" fillId="0" borderId="64" xfId="12" applyNumberFormat="1" applyFont="1" applyBorder="1" applyAlignment="1">
      <alignment horizontal="right" vertical="center"/>
    </xf>
    <xf numFmtId="165" fontId="15" fillId="0" borderId="63" xfId="12" applyNumberFormat="1" applyFont="1" applyBorder="1" applyAlignment="1">
      <alignment horizontal="right" vertical="center"/>
    </xf>
    <xf numFmtId="3" fontId="12" fillId="0" borderId="64" xfId="14" applyNumberFormat="1" applyFont="1" applyBorder="1" applyAlignment="1">
      <alignment horizontal="right" vertical="center"/>
    </xf>
    <xf numFmtId="1" fontId="12" fillId="0" borderId="63" xfId="15" applyNumberFormat="1" applyFont="1" applyBorder="1" applyAlignment="1">
      <alignment horizontal="right" vertical="center"/>
    </xf>
    <xf numFmtId="165" fontId="15" fillId="0" borderId="65" xfId="12" applyNumberFormat="1" applyFont="1" applyBorder="1" applyAlignment="1">
      <alignment horizontal="right" vertical="center"/>
    </xf>
    <xf numFmtId="3" fontId="32" fillId="0" borderId="66" xfId="14" applyNumberFormat="1" applyFont="1" applyBorder="1" applyAlignment="1">
      <alignment horizontal="right" vertical="center"/>
    </xf>
    <xf numFmtId="0" fontId="12" fillId="0" borderId="67" xfId="15" applyFont="1" applyBorder="1" applyAlignment="1">
      <alignment horizontal="left" wrapText="1"/>
    </xf>
    <xf numFmtId="0" fontId="15" fillId="0" borderId="67" xfId="14" applyFont="1" applyBorder="1" applyAlignment="1">
      <alignment horizontal="center" vertical="center"/>
    </xf>
    <xf numFmtId="165" fontId="15" fillId="0" borderId="67" xfId="12" applyNumberFormat="1" applyFont="1" applyBorder="1" applyAlignment="1">
      <alignment horizontal="right" vertical="center"/>
    </xf>
    <xf numFmtId="0" fontId="33" fillId="4" borderId="68" xfId="15" applyFont="1" applyFill="1" applyBorder="1" applyAlignment="1">
      <alignment horizontal="center" vertical="top" wrapText="1"/>
    </xf>
    <xf numFmtId="0" fontId="34" fillId="4" borderId="69" xfId="14" applyFont="1" applyFill="1" applyBorder="1" applyAlignment="1">
      <alignment horizontal="center"/>
    </xf>
    <xf numFmtId="164" fontId="33" fillId="4" borderId="69" xfId="14" applyNumberFormat="1" applyFont="1" applyFill="1" applyBorder="1" applyAlignment="1">
      <alignment horizontal="left" wrapText="1"/>
    </xf>
    <xf numFmtId="164" fontId="33" fillId="4" borderId="69" xfId="14" applyNumberFormat="1" applyFont="1" applyFill="1" applyBorder="1" applyAlignment="1">
      <alignment horizontal="center"/>
    </xf>
    <xf numFmtId="164" fontId="33" fillId="4" borderId="69" xfId="14" applyNumberFormat="1" applyFont="1" applyFill="1" applyBorder="1" applyAlignment="1">
      <alignment horizontal="right"/>
    </xf>
    <xf numFmtId="165" fontId="34" fillId="4" borderId="70" xfId="12" applyNumberFormat="1" applyFont="1" applyFill="1" applyBorder="1" applyAlignment="1">
      <alignment horizontal="right" vertical="center"/>
    </xf>
    <xf numFmtId="49" fontId="32" fillId="0" borderId="57" xfId="15" applyNumberFormat="1" applyFont="1" applyBorder="1" applyAlignment="1">
      <alignment horizontal="center" vertical="center" wrapText="1"/>
    </xf>
    <xf numFmtId="49" fontId="32" fillId="0" borderId="58" xfId="15" applyNumberFormat="1" applyFont="1" applyBorder="1" applyAlignment="1">
      <alignment horizontal="center" vertical="center" wrapText="1"/>
    </xf>
    <xf numFmtId="0" fontId="32" fillId="0" borderId="58" xfId="0" applyFont="1" applyBorder="1" applyAlignment="1">
      <alignment horizontal="left" wrapText="1"/>
    </xf>
    <xf numFmtId="165" fontId="35" fillId="0" borderId="58" xfId="12" applyNumberFormat="1" applyFont="1" applyBorder="1" applyAlignment="1">
      <alignment horizontal="right" vertical="center"/>
    </xf>
    <xf numFmtId="3" fontId="32" fillId="0" borderId="58" xfId="14" applyNumberFormat="1" applyFont="1" applyBorder="1" applyAlignment="1">
      <alignment horizontal="right" vertical="center"/>
    </xf>
    <xf numFmtId="165" fontId="35" fillId="0" borderId="59" xfId="12" applyNumberFormat="1" applyFont="1" applyBorder="1" applyAlignment="1">
      <alignment horizontal="right" vertical="center"/>
    </xf>
    <xf numFmtId="49" fontId="32" fillId="0" borderId="60" xfId="15" applyNumberFormat="1" applyFont="1" applyBorder="1" applyAlignment="1">
      <alignment horizontal="center" vertical="center" wrapText="1"/>
    </xf>
    <xf numFmtId="165" fontId="35" fillId="0" borderId="61" xfId="12" applyNumberFormat="1" applyFont="1" applyBorder="1" applyAlignment="1">
      <alignment horizontal="right" vertical="center"/>
    </xf>
    <xf numFmtId="49" fontId="32" fillId="0" borderId="62" xfId="15" applyNumberFormat="1" applyFont="1" applyBorder="1" applyAlignment="1">
      <alignment horizontal="center" vertical="center" wrapText="1"/>
    </xf>
    <xf numFmtId="49" fontId="32" fillId="0" borderId="63" xfId="15" applyNumberFormat="1" applyFont="1" applyBorder="1" applyAlignment="1">
      <alignment horizontal="center" vertical="center" wrapText="1"/>
    </xf>
    <xf numFmtId="0" fontId="32" fillId="0" borderId="63" xfId="15" applyFont="1" applyBorder="1" applyAlignment="1">
      <alignment horizontal="left" wrapText="1"/>
    </xf>
    <xf numFmtId="0" fontId="35" fillId="0" borderId="63" xfId="14" applyFont="1" applyBorder="1" applyAlignment="1">
      <alignment horizontal="center" vertical="center"/>
    </xf>
    <xf numFmtId="165" fontId="35" fillId="0" borderId="63" xfId="12" applyNumberFormat="1" applyFont="1" applyBorder="1" applyAlignment="1">
      <alignment horizontal="right" vertical="center"/>
    </xf>
    <xf numFmtId="3" fontId="32" fillId="0" borderId="63" xfId="14" applyNumberFormat="1" applyFont="1" applyBorder="1" applyAlignment="1">
      <alignment horizontal="right" vertical="center"/>
    </xf>
    <xf numFmtId="165" fontId="35" fillId="0" borderId="65" xfId="12" applyNumberFormat="1" applyFont="1" applyBorder="1" applyAlignment="1">
      <alignment horizontal="right" vertical="center"/>
    </xf>
    <xf numFmtId="0" fontId="12" fillId="0" borderId="63" xfId="0" applyFont="1" applyBorder="1" applyAlignment="1">
      <alignment horizontal="left" wrapText="1"/>
    </xf>
    <xf numFmtId="3" fontId="12" fillId="0" borderId="63" xfId="14" applyNumberFormat="1" applyFont="1" applyBorder="1" applyAlignment="1">
      <alignment horizontal="right" vertical="center"/>
    </xf>
    <xf numFmtId="0" fontId="8" fillId="5" borderId="0" xfId="0" applyFont="1" applyFill="1" applyAlignment="1">
      <alignment horizontal="left" vertical="center" wrapText="1"/>
    </xf>
    <xf numFmtId="0" fontId="12" fillId="0" borderId="64" xfId="15" applyFont="1" applyBorder="1" applyAlignment="1">
      <alignment horizontal="left" vertical="top" wrapText="1"/>
    </xf>
    <xf numFmtId="0" fontId="12" fillId="0" borderId="63" xfId="15" applyFont="1" applyBorder="1" applyAlignment="1">
      <alignment horizontal="left" vertical="top" wrapText="1"/>
    </xf>
    <xf numFmtId="0" fontId="12" fillId="0" borderId="0" xfId="15" applyFont="1" applyAlignment="1">
      <alignment vertical="center"/>
    </xf>
    <xf numFmtId="0" fontId="15" fillId="0" borderId="0" xfId="14" applyFont="1" applyAlignment="1">
      <alignment vertical="center"/>
    </xf>
    <xf numFmtId="49" fontId="12" fillId="0" borderId="71" xfId="15" applyNumberFormat="1" applyFont="1" applyBorder="1" applyAlignment="1">
      <alignment horizontal="center" vertical="center" wrapText="1"/>
    </xf>
    <xf numFmtId="49" fontId="12" fillId="0" borderId="66" xfId="15" applyNumberFormat="1" applyFont="1" applyBorder="1" applyAlignment="1">
      <alignment horizontal="center" vertical="center" wrapText="1"/>
    </xf>
    <xf numFmtId="0" fontId="15" fillId="0" borderId="66" xfId="14" applyFont="1" applyBorder="1" applyAlignment="1">
      <alignment horizontal="center" vertical="center"/>
    </xf>
    <xf numFmtId="165" fontId="15" fillId="0" borderId="66" xfId="12" applyNumberFormat="1" applyFont="1" applyBorder="1" applyAlignment="1">
      <alignment horizontal="right" vertical="center"/>
    </xf>
    <xf numFmtId="49" fontId="12" fillId="0" borderId="72" xfId="15" applyNumberFormat="1" applyFont="1" applyBorder="1" applyAlignment="1">
      <alignment horizontal="center" vertical="center" wrapText="1"/>
    </xf>
    <xf numFmtId="49" fontId="12" fillId="0" borderId="64" xfId="15" applyNumberFormat="1" applyFont="1" applyBorder="1" applyAlignment="1">
      <alignment horizontal="center" vertical="center" wrapText="1"/>
    </xf>
    <xf numFmtId="0" fontId="15" fillId="0" borderId="64" xfId="14" applyFont="1" applyBorder="1" applyAlignment="1">
      <alignment horizontal="center" vertical="center"/>
    </xf>
    <xf numFmtId="165" fontId="15" fillId="0" borderId="73" xfId="12" applyNumberFormat="1" applyFont="1" applyBorder="1" applyAlignment="1">
      <alignment horizontal="right" vertical="center"/>
    </xf>
    <xf numFmtId="49" fontId="12" fillId="0" borderId="74" xfId="15" applyNumberFormat="1" applyFont="1" applyBorder="1" applyAlignment="1">
      <alignment horizontal="center" vertical="center" wrapText="1"/>
    </xf>
    <xf numFmtId="49" fontId="12" fillId="0" borderId="75" xfId="15" applyNumberFormat="1" applyFont="1" applyBorder="1" applyAlignment="1">
      <alignment horizontal="center" vertical="center" wrapText="1"/>
    </xf>
    <xf numFmtId="0" fontId="12" fillId="0" borderId="75" xfId="15" applyFont="1" applyBorder="1" applyAlignment="1">
      <alignment horizontal="left" vertical="top" wrapText="1"/>
    </xf>
    <xf numFmtId="0" fontId="15" fillId="0" borderId="75" xfId="14" applyFont="1" applyBorder="1" applyAlignment="1">
      <alignment horizontal="center" vertical="center"/>
    </xf>
    <xf numFmtId="165" fontId="15" fillId="0" borderId="75" xfId="12" applyNumberFormat="1" applyFont="1" applyBorder="1" applyAlignment="1">
      <alignment horizontal="right" vertical="center"/>
    </xf>
    <xf numFmtId="3" fontId="12" fillId="0" borderId="75" xfId="14" applyNumberFormat="1" applyFont="1" applyBorder="1" applyAlignment="1">
      <alignment horizontal="right" vertical="center"/>
    </xf>
    <xf numFmtId="165" fontId="15" fillId="0" borderId="76" xfId="12" applyNumberFormat="1" applyFont="1" applyBorder="1" applyAlignment="1">
      <alignment horizontal="right" vertical="center"/>
    </xf>
    <xf numFmtId="0" fontId="12" fillId="0" borderId="66" xfId="0" applyFont="1" applyBorder="1" applyAlignment="1">
      <alignment horizontal="left" wrapText="1"/>
    </xf>
    <xf numFmtId="0" fontId="27" fillId="5" borderId="29" xfId="0" applyFont="1" applyFill="1" applyBorder="1" applyAlignment="1">
      <alignment horizontal="center"/>
    </xf>
    <xf numFmtId="0" fontId="27" fillId="5" borderId="30" xfId="0" applyFont="1" applyFill="1" applyBorder="1" applyAlignment="1">
      <alignment horizontal="center"/>
    </xf>
    <xf numFmtId="0" fontId="27" fillId="5" borderId="31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2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47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6" xfId="15" applyFont="1" applyFill="1" applyBorder="1" applyAlignment="1">
      <alignment horizontal="center" vertical="top" wrapText="1"/>
    </xf>
    <xf numFmtId="0" fontId="33" fillId="4" borderId="47" xfId="15" applyFont="1" applyFill="1" applyBorder="1" applyAlignment="1">
      <alignment horizontal="center" vertical="top" wrapText="1"/>
    </xf>
    <xf numFmtId="0" fontId="33" fillId="4" borderId="7" xfId="15" applyFont="1" applyFill="1" applyBorder="1" applyAlignment="1">
      <alignment horizontal="center" vertical="top" wrapText="1"/>
    </xf>
    <xf numFmtId="0" fontId="33" fillId="4" borderId="46" xfId="15" applyFont="1" applyFill="1" applyBorder="1" applyAlignment="1">
      <alignment horizontal="center" vertical="top" wrapText="1"/>
    </xf>
    <xf numFmtId="0" fontId="29" fillId="0" borderId="52" xfId="5" applyFont="1" applyBorder="1" applyAlignment="1" applyProtection="1">
      <alignment horizontal="left" wrapText="1"/>
      <protection locked="0"/>
    </xf>
    <xf numFmtId="0" fontId="29" fillId="0" borderId="22" xfId="5" applyFont="1" applyBorder="1" applyAlignment="1" applyProtection="1">
      <alignment horizontal="left" wrapText="1"/>
      <protection locked="0"/>
    </xf>
    <xf numFmtId="0" fontId="29" fillId="0" borderId="53" xfId="5" applyFont="1" applyBorder="1" applyAlignment="1" applyProtection="1">
      <alignment horizontal="left" wrapText="1"/>
      <protection locked="0"/>
    </xf>
    <xf numFmtId="0" fontId="30" fillId="0" borderId="50" xfId="5" applyFont="1" applyBorder="1" applyAlignment="1" applyProtection="1">
      <alignment horizontal="left" vertical="center" wrapText="1"/>
      <protection locked="0"/>
    </xf>
    <xf numFmtId="0" fontId="30" fillId="0" borderId="0" xfId="5" applyFont="1" applyAlignment="1" applyProtection="1">
      <alignment horizontal="left" vertical="center" wrapText="1"/>
      <protection locked="0"/>
    </xf>
    <xf numFmtId="0" fontId="30" fillId="0" borderId="51" xfId="5" applyFont="1" applyBorder="1" applyAlignment="1" applyProtection="1">
      <alignment horizontal="left" vertical="center" wrapText="1"/>
      <protection locked="0"/>
    </xf>
    <xf numFmtId="0" fontId="31" fillId="0" borderId="50" xfId="5" applyFont="1" applyBorder="1" applyAlignment="1" applyProtection="1">
      <alignment horizontal="center" vertical="center" wrapText="1"/>
      <protection locked="0"/>
    </xf>
    <xf numFmtId="0" fontId="31" fillId="0" borderId="0" xfId="5" applyFont="1" applyAlignment="1" applyProtection="1">
      <alignment horizontal="center" vertical="center" wrapText="1"/>
      <protection locked="0"/>
    </xf>
    <xf numFmtId="0" fontId="31" fillId="0" borderId="51" xfId="5" applyFont="1" applyBorder="1" applyAlignment="1" applyProtection="1">
      <alignment horizontal="center" vertical="center" wrapText="1"/>
      <protection locked="0"/>
    </xf>
    <xf numFmtId="49" fontId="30" fillId="0" borderId="0" xfId="5" applyNumberFormat="1" applyFont="1" applyAlignment="1" applyProtection="1">
      <alignment horizontal="left" vertical="center" wrapText="1"/>
      <protection locked="0"/>
    </xf>
    <xf numFmtId="49" fontId="30" fillId="0" borderId="51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2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9"/>
  <sheetViews>
    <sheetView tabSelected="1" workbookViewId="0">
      <selection activeCell="C29" sqref="C29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80"/>
      <c r="B1" s="228"/>
      <c r="C1" s="228"/>
      <c r="D1" s="229"/>
    </row>
    <row r="2" spans="1:4" ht="18">
      <c r="A2" s="230" t="s">
        <v>251</v>
      </c>
      <c r="B2" s="231"/>
      <c r="C2" s="231"/>
      <c r="D2" s="232"/>
    </row>
    <row r="3" spans="1:4" ht="18">
      <c r="A3" s="81"/>
      <c r="B3" s="26"/>
      <c r="C3" s="27"/>
      <c r="D3" s="82"/>
    </row>
    <row r="4" spans="1:4" ht="25.5">
      <c r="A4" s="81"/>
      <c r="B4" s="29" t="s">
        <v>1</v>
      </c>
      <c r="C4" s="207" t="s">
        <v>319</v>
      </c>
      <c r="D4" s="83"/>
    </row>
    <row r="5" spans="1:4">
      <c r="A5" s="81"/>
      <c r="B5" s="29" t="s">
        <v>247</v>
      </c>
      <c r="C5" s="30"/>
      <c r="D5" s="84"/>
    </row>
    <row r="6" spans="1:4">
      <c r="A6" s="81"/>
      <c r="B6" s="29" t="s">
        <v>208</v>
      </c>
      <c r="C6" s="30"/>
      <c r="D6" s="84"/>
    </row>
    <row r="7" spans="1:4">
      <c r="A7" s="81"/>
      <c r="B7" s="29"/>
      <c r="C7" s="30"/>
      <c r="D7" s="84"/>
    </row>
    <row r="8" spans="1:4">
      <c r="A8" s="81"/>
      <c r="B8" s="29"/>
      <c r="C8" s="30"/>
      <c r="D8" s="84"/>
    </row>
    <row r="9" spans="1:4">
      <c r="A9" s="81"/>
      <c r="B9" s="29" t="s">
        <v>248</v>
      </c>
      <c r="C9" s="30"/>
      <c r="D9" s="84"/>
    </row>
    <row r="10" spans="1:4">
      <c r="A10" s="81"/>
      <c r="B10" s="29" t="s">
        <v>249</v>
      </c>
      <c r="C10" s="30"/>
      <c r="D10" s="84"/>
    </row>
    <row r="11" spans="1:4">
      <c r="A11" s="81"/>
      <c r="B11" s="29" t="s">
        <v>2</v>
      </c>
      <c r="C11" s="30"/>
      <c r="D11" s="84"/>
    </row>
    <row r="12" spans="1:4">
      <c r="A12" s="81"/>
      <c r="B12" s="29" t="s">
        <v>3</v>
      </c>
      <c r="C12" s="123" t="s">
        <v>320</v>
      </c>
      <c r="D12" s="84"/>
    </row>
    <row r="13" spans="1:4">
      <c r="A13" s="81"/>
      <c r="B13" s="33"/>
      <c r="C13" s="33"/>
      <c r="D13" s="84"/>
    </row>
    <row r="14" spans="1:4">
      <c r="A14" s="81"/>
      <c r="B14" s="34"/>
      <c r="C14" s="34"/>
      <c r="D14" s="85"/>
    </row>
    <row r="15" spans="1:4">
      <c r="A15" s="86"/>
      <c r="B15" s="4"/>
      <c r="C15" s="5"/>
      <c r="D15" s="87"/>
    </row>
    <row r="16" spans="1:4">
      <c r="A16" s="86"/>
      <c r="B16" s="88"/>
      <c r="C16" s="89" t="s">
        <v>260</v>
      </c>
      <c r="D16" s="90">
        <f>Rekapitulace!D33</f>
        <v>0</v>
      </c>
    </row>
    <row r="17" spans="1:4">
      <c r="A17" s="86"/>
      <c r="D17" s="91"/>
    </row>
    <row r="18" spans="1:4" ht="16.5" thickBot="1">
      <c r="A18" s="92"/>
      <c r="B18" s="93"/>
      <c r="C18" s="93"/>
      <c r="D18" s="94"/>
    </row>
    <row r="19" spans="1:4" ht="16.5" thickTop="1"/>
  </sheetData>
  <mergeCells count="2">
    <mergeCell ref="B1:D1"/>
    <mergeCell ref="A2:D2"/>
  </mergeCells>
  <conditionalFormatting sqref="C4:C6">
    <cfRule type="containsText" dxfId="22" priority="4" operator="containsText" text="Doplnit údaje">
      <formula>NOT(ISERROR(SEARCH("Doplnit údaje",C4)))</formula>
    </cfRule>
  </conditionalFormatting>
  <conditionalFormatting sqref="C9">
    <cfRule type="containsText" dxfId="21" priority="3" operator="containsText" text="Doplnit údaje">
      <formula>NOT(ISERROR(SEARCH("Doplnit údaje",C9)))</formula>
    </cfRule>
  </conditionalFormatting>
  <conditionalFormatting sqref="C10">
    <cfRule type="containsText" dxfId="20" priority="2" operator="containsText" text="Doplnit údaje">
      <formula>NOT(ISERROR(SEARCH("Doplnit údaje",C10)))</formula>
    </cfRule>
  </conditionalFormatting>
  <conditionalFormatting sqref="C12">
    <cfRule type="containsText" dxfId="19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C1:J35"/>
  <sheetViews>
    <sheetView workbookViewId="0">
      <selection activeCell="H22" sqref="H22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8"/>
      <c r="D1" s="109"/>
      <c r="E1" s="109"/>
      <c r="F1" s="109"/>
      <c r="G1" s="109"/>
      <c r="H1" s="109"/>
      <c r="I1" s="109"/>
      <c r="J1" s="110"/>
    </row>
    <row r="2" spans="3:10">
      <c r="C2" s="111"/>
      <c r="J2" s="112"/>
    </row>
    <row r="3" spans="3:10" ht="40.5" customHeight="1">
      <c r="C3" s="249" t="s">
        <v>261</v>
      </c>
      <c r="D3" s="250"/>
      <c r="E3" s="250"/>
      <c r="F3" s="250"/>
      <c r="G3" s="250"/>
      <c r="H3" s="250"/>
      <c r="I3" s="250"/>
      <c r="J3" s="251"/>
    </row>
    <row r="4" spans="3:10" ht="16.5">
      <c r="C4" s="243" t="s">
        <v>262</v>
      </c>
      <c r="D4" s="244"/>
      <c r="E4" s="244"/>
      <c r="F4" s="244"/>
      <c r="G4" s="244"/>
      <c r="H4" s="244"/>
      <c r="I4" s="244"/>
      <c r="J4" s="245"/>
    </row>
    <row r="5" spans="3:10" ht="15.75" customHeight="1">
      <c r="C5" s="113"/>
      <c r="D5" s="22"/>
      <c r="E5" s="22"/>
      <c r="F5" s="22"/>
      <c r="G5" s="22"/>
      <c r="H5" s="22"/>
      <c r="I5" s="22"/>
      <c r="J5" s="114"/>
    </row>
    <row r="6" spans="3:10" ht="33.75" customHeight="1">
      <c r="C6" s="246" t="s">
        <v>267</v>
      </c>
      <c r="D6" s="247"/>
      <c r="E6" s="247"/>
      <c r="F6" s="247"/>
      <c r="G6" s="247"/>
      <c r="H6" s="247"/>
      <c r="I6" s="247"/>
      <c r="J6" s="248"/>
    </row>
    <row r="7" spans="3:10" ht="33.75" customHeight="1">
      <c r="C7" s="246" t="s">
        <v>268</v>
      </c>
      <c r="D7" s="247"/>
      <c r="E7" s="247"/>
      <c r="F7" s="247"/>
      <c r="G7" s="247"/>
      <c r="H7" s="247"/>
      <c r="I7" s="247"/>
      <c r="J7" s="248"/>
    </row>
    <row r="8" spans="3:10" ht="52.5" customHeight="1">
      <c r="C8" s="246" t="s">
        <v>269</v>
      </c>
      <c r="D8" s="247"/>
      <c r="E8" s="247"/>
      <c r="F8" s="247"/>
      <c r="G8" s="247"/>
      <c r="H8" s="247"/>
      <c r="I8" s="247"/>
      <c r="J8" s="248"/>
    </row>
    <row r="9" spans="3:10" ht="63" customHeight="1">
      <c r="C9" s="246" t="s">
        <v>302</v>
      </c>
      <c r="D9" s="247"/>
      <c r="E9" s="247"/>
      <c r="F9" s="247"/>
      <c r="G9" s="247"/>
      <c r="H9" s="247"/>
      <c r="I9" s="247"/>
      <c r="J9" s="248"/>
    </row>
    <row r="10" spans="3:10" ht="15.75" customHeight="1">
      <c r="C10" s="246"/>
      <c r="D10" s="247"/>
      <c r="E10" s="247"/>
      <c r="F10" s="247"/>
      <c r="G10" s="247"/>
      <c r="H10" s="247"/>
      <c r="I10" s="247"/>
      <c r="J10" s="248"/>
    </row>
    <row r="11" spans="3:10">
      <c r="C11" s="115"/>
      <c r="D11" s="247" t="s">
        <v>263</v>
      </c>
      <c r="E11" s="247"/>
      <c r="F11" s="247"/>
      <c r="G11" s="247"/>
      <c r="H11" s="247"/>
      <c r="I11" s="247"/>
      <c r="J11" s="248"/>
    </row>
    <row r="12" spans="3:10">
      <c r="C12" s="115"/>
      <c r="D12" s="23"/>
      <c r="E12" s="107"/>
      <c r="F12" s="23"/>
      <c r="G12" s="247"/>
      <c r="H12" s="247"/>
      <c r="I12" s="247"/>
      <c r="J12" s="248"/>
    </row>
    <row r="13" spans="3:10" ht="60.75" customHeight="1">
      <c r="C13" s="115"/>
      <c r="D13" s="23"/>
      <c r="E13" s="107" t="s">
        <v>12</v>
      </c>
      <c r="F13" s="23"/>
      <c r="G13" s="247" t="s">
        <v>270</v>
      </c>
      <c r="H13" s="247"/>
      <c r="I13" s="247"/>
      <c r="J13" s="248"/>
    </row>
    <row r="14" spans="3:10" ht="44.25" customHeight="1">
      <c r="C14" s="115"/>
      <c r="D14" s="23"/>
      <c r="E14" s="107" t="s">
        <v>215</v>
      </c>
      <c r="F14" s="23"/>
      <c r="G14" s="247" t="s">
        <v>271</v>
      </c>
      <c r="H14" s="247"/>
      <c r="I14" s="247"/>
      <c r="J14" s="248"/>
    </row>
    <row r="15" spans="3:10" ht="48.75" customHeight="1">
      <c r="C15" s="115"/>
      <c r="D15" s="23"/>
      <c r="E15" s="107" t="s">
        <v>4</v>
      </c>
      <c r="F15" s="23"/>
      <c r="G15" s="247" t="s">
        <v>272</v>
      </c>
      <c r="H15" s="247"/>
      <c r="I15" s="247"/>
      <c r="J15" s="248"/>
    </row>
    <row r="16" spans="3:10">
      <c r="C16" s="115"/>
      <c r="D16" s="23"/>
      <c r="E16" s="107" t="s">
        <v>5</v>
      </c>
      <c r="F16" s="23"/>
      <c r="G16" s="247" t="s">
        <v>264</v>
      </c>
      <c r="H16" s="247"/>
      <c r="I16" s="247"/>
      <c r="J16" s="248"/>
    </row>
    <row r="17" spans="3:10">
      <c r="C17" s="115"/>
      <c r="D17" s="23"/>
      <c r="E17" s="107" t="s">
        <v>265</v>
      </c>
      <c r="F17" s="23"/>
      <c r="G17" s="247" t="s">
        <v>266</v>
      </c>
      <c r="H17" s="247"/>
      <c r="I17" s="247"/>
      <c r="J17" s="248"/>
    </row>
    <row r="18" spans="3:10">
      <c r="C18" s="115"/>
      <c r="D18" s="23"/>
      <c r="E18" s="107" t="s">
        <v>281</v>
      </c>
      <c r="F18" s="23"/>
      <c r="G18" s="247" t="s">
        <v>282</v>
      </c>
      <c r="H18" s="247"/>
      <c r="I18" s="247"/>
      <c r="J18" s="248"/>
    </row>
    <row r="19" spans="3:10">
      <c r="C19" s="115"/>
      <c r="D19" s="23"/>
      <c r="E19" s="107" t="s">
        <v>274</v>
      </c>
      <c r="F19" s="23"/>
      <c r="G19" s="23" t="s">
        <v>276</v>
      </c>
      <c r="H19" s="23"/>
      <c r="I19" s="23"/>
      <c r="J19" s="116"/>
    </row>
    <row r="20" spans="3:10">
      <c r="C20" s="115"/>
      <c r="D20" s="23"/>
      <c r="E20" s="107" t="s">
        <v>275</v>
      </c>
      <c r="F20" s="23"/>
      <c r="G20" s="23" t="s">
        <v>277</v>
      </c>
      <c r="H20" s="23"/>
      <c r="I20" s="23"/>
      <c r="J20" s="116"/>
    </row>
    <row r="21" spans="3:10">
      <c r="C21" s="115"/>
      <c r="D21" s="23"/>
      <c r="E21" s="107" t="s">
        <v>278</v>
      </c>
      <c r="F21" s="23"/>
      <c r="G21" s="23" t="s">
        <v>283</v>
      </c>
      <c r="H21" s="23"/>
      <c r="I21" s="23"/>
      <c r="J21" s="116"/>
    </row>
    <row r="22" spans="3:10" ht="30">
      <c r="C22" s="115"/>
      <c r="D22" s="23"/>
      <c r="E22" s="107" t="s">
        <v>279</v>
      </c>
      <c r="F22" s="23"/>
      <c r="G22" s="23" t="s">
        <v>284</v>
      </c>
      <c r="H22" s="23"/>
      <c r="I22" s="23"/>
      <c r="J22" s="116"/>
    </row>
    <row r="23" spans="3:10">
      <c r="C23" s="115"/>
      <c r="D23" s="23"/>
      <c r="E23" s="107" t="s">
        <v>280</v>
      </c>
      <c r="F23" s="23"/>
      <c r="G23" s="23" t="s">
        <v>303</v>
      </c>
      <c r="H23" s="23"/>
      <c r="I23" s="23"/>
      <c r="J23" s="116"/>
    </row>
    <row r="24" spans="3:10">
      <c r="C24" s="115"/>
      <c r="D24" s="23"/>
      <c r="E24" s="23"/>
      <c r="F24" s="23"/>
      <c r="G24" s="23"/>
      <c r="H24" s="23"/>
      <c r="I24" s="23"/>
      <c r="J24" s="116"/>
    </row>
    <row r="25" spans="3:10" ht="16.5">
      <c r="C25" s="243" t="s">
        <v>218</v>
      </c>
      <c r="D25" s="244"/>
      <c r="E25" s="244"/>
      <c r="F25" s="244"/>
      <c r="G25" s="244"/>
      <c r="H25" s="244"/>
      <c r="I25" s="244"/>
      <c r="J25" s="245"/>
    </row>
    <row r="26" spans="3:10" ht="16.5">
      <c r="C26" s="113"/>
      <c r="D26" s="22"/>
      <c r="E26" s="22"/>
      <c r="F26" s="22"/>
      <c r="G26" s="22"/>
      <c r="H26" s="22"/>
      <c r="I26" s="22"/>
      <c r="J26" s="114"/>
    </row>
    <row r="27" spans="3:10" ht="48.75" customHeight="1">
      <c r="C27" s="246" t="s">
        <v>285</v>
      </c>
      <c r="D27" s="247"/>
      <c r="E27" s="247"/>
      <c r="F27" s="247"/>
      <c r="G27" s="247"/>
      <c r="H27" s="247"/>
      <c r="I27" s="247"/>
      <c r="J27" s="248"/>
    </row>
    <row r="28" spans="3:10">
      <c r="C28" s="117"/>
      <c r="D28" s="23"/>
      <c r="E28" s="23"/>
      <c r="F28" s="23"/>
      <c r="G28" s="23"/>
      <c r="H28" s="23"/>
      <c r="I28" s="23"/>
      <c r="J28" s="116"/>
    </row>
    <row r="29" spans="3:10">
      <c r="C29" s="246" t="s">
        <v>219</v>
      </c>
      <c r="D29" s="247"/>
      <c r="E29" s="247"/>
      <c r="F29" s="247"/>
      <c r="G29" s="247"/>
      <c r="H29" s="247"/>
      <c r="I29" s="247"/>
      <c r="J29" s="248"/>
    </row>
    <row r="30" spans="3:10">
      <c r="C30" s="115"/>
      <c r="D30" s="247" t="s">
        <v>286</v>
      </c>
      <c r="E30" s="247"/>
      <c r="F30" s="247"/>
      <c r="G30" s="247"/>
      <c r="H30" s="247"/>
      <c r="I30" s="247"/>
      <c r="J30" s="248"/>
    </row>
    <row r="31" spans="3:10">
      <c r="C31" s="115"/>
      <c r="D31" s="247" t="s">
        <v>287</v>
      </c>
      <c r="E31" s="247"/>
      <c r="F31" s="247"/>
      <c r="G31" s="247"/>
      <c r="H31" s="247"/>
      <c r="I31" s="247"/>
      <c r="J31" s="248"/>
    </row>
    <row r="32" spans="3:10">
      <c r="C32" s="115"/>
      <c r="D32" s="247" t="s">
        <v>295</v>
      </c>
      <c r="E32" s="247"/>
      <c r="F32" s="247"/>
      <c r="G32" s="247"/>
      <c r="H32" s="247"/>
      <c r="I32" s="247"/>
      <c r="J32" s="248"/>
    </row>
    <row r="33" spans="3:10">
      <c r="C33" s="115"/>
      <c r="D33" s="247" t="s">
        <v>296</v>
      </c>
      <c r="E33" s="247"/>
      <c r="F33" s="247"/>
      <c r="G33" s="247"/>
      <c r="H33" s="247"/>
      <c r="I33" s="247"/>
      <c r="J33" s="248"/>
    </row>
    <row r="34" spans="3:10">
      <c r="C34" s="115"/>
      <c r="D34" s="252"/>
      <c r="E34" s="252"/>
      <c r="F34" s="252"/>
      <c r="G34" s="252"/>
      <c r="H34" s="252"/>
      <c r="I34" s="252"/>
      <c r="J34" s="253"/>
    </row>
    <row r="35" spans="3:10">
      <c r="C35" s="118"/>
      <c r="D35" s="119"/>
      <c r="E35" s="119"/>
      <c r="F35" s="119"/>
      <c r="G35" s="119"/>
      <c r="H35" s="119"/>
      <c r="I35" s="119"/>
      <c r="J35" s="120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topLeftCell="A14" workbookViewId="0">
      <selection activeCell="C15" sqref="C15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4"/>
      <c r="B1" s="233"/>
      <c r="C1" s="233"/>
      <c r="D1" s="234"/>
    </row>
    <row r="2" spans="1:4" ht="18">
      <c r="A2" s="235" t="s">
        <v>250</v>
      </c>
      <c r="B2" s="231"/>
      <c r="C2" s="231"/>
      <c r="D2" s="236"/>
    </row>
    <row r="3" spans="1:4" ht="18">
      <c r="A3" s="25"/>
      <c r="B3" s="26"/>
      <c r="C3" s="27"/>
      <c r="D3" s="28"/>
    </row>
    <row r="4" spans="1:4" ht="25.5">
      <c r="A4" s="25"/>
      <c r="B4" s="29" t="str">
        <f>'Krycí list'!B4</f>
        <v>Stavba:</v>
      </c>
      <c r="C4" s="207" t="str">
        <f>IF('Krycí list'!C4="Doplnit údaje","",'Krycí list'!C4)</f>
        <v>STAVEBNÍ ÚPRAVY, PŘÍSTAVBA A ZMĚNA UŽÍVÁNÍ OBJEKTU Č.P. 99 NA DOMOV PRO SENIORY VČETNĚ ODSTRANĚNÍ STAVEB NA POZEMCÍCH ST. 8/1, 8/2, 8/3 V K.Ú. OBCE JAKARTOVICE</v>
      </c>
      <c r="D4" s="31"/>
    </row>
    <row r="5" spans="1:4">
      <c r="A5" s="25"/>
      <c r="B5" s="29" t="str">
        <f>'Krycí list'!B5</f>
        <v>Objekt:</v>
      </c>
      <c r="C5" s="30">
        <f>IF('Krycí list'!C5="Doplnit údaje","",'Krycí list'!C5)</f>
        <v>0</v>
      </c>
      <c r="D5" s="32"/>
    </row>
    <row r="6" spans="1:4">
      <c r="A6" s="25"/>
      <c r="B6" s="29" t="str">
        <f>'Krycí list'!B6</f>
        <v>Místo:</v>
      </c>
      <c r="C6" s="30">
        <f>IF('Krycí list'!C6="Doplnit údaje","",'Krycí list'!C6)</f>
        <v>0</v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37</v>
      </c>
      <c r="D8" s="32"/>
    </row>
    <row r="9" spans="1:4">
      <c r="A9" s="25"/>
      <c r="B9" s="29" t="str">
        <f>'Krycí list'!B9</f>
        <v>Zadavatel:</v>
      </c>
      <c r="C9" s="30">
        <f>IF('Krycí list'!C9="Doplnit údaje","",'Krycí list'!C9)</f>
        <v>0</v>
      </c>
      <c r="D9" s="32"/>
    </row>
    <row r="10" spans="1:4">
      <c r="A10" s="25"/>
      <c r="B10" s="29" t="str">
        <f>'Krycí list'!B10</f>
        <v>Uchazeč:</v>
      </c>
      <c r="C10" s="30">
        <f>IF('Krycí list'!C10="Doplnit údaje","",'Krycí list'!C10)</f>
        <v>0</v>
      </c>
      <c r="D10" s="32"/>
    </row>
    <row r="11" spans="1:4">
      <c r="A11" s="25"/>
      <c r="B11" s="29" t="str">
        <f>'Krycí list'!B11</f>
        <v>Zhotovitel:</v>
      </c>
      <c r="C11" s="30">
        <f>IF('Krycí list'!C11="Doplnit údaje","",'Krycí list'!C11)</f>
        <v>0</v>
      </c>
      <c r="D11" s="32"/>
    </row>
    <row r="12" spans="1:4">
      <c r="A12" s="25"/>
      <c r="B12" s="29" t="str">
        <f>'Krycí list'!B12</f>
        <v>Datum:</v>
      </c>
      <c r="C12" s="123" t="str">
        <f>IF('Krycí list'!C12="Doplnit údaje","",'Krycí list'!C12)</f>
        <v>02/2021</v>
      </c>
      <c r="D12" s="32"/>
    </row>
    <row r="13" spans="1:4">
      <c r="A13" s="25"/>
      <c r="B13" s="36" t="s">
        <v>252</v>
      </c>
      <c r="C13" s="33"/>
      <c r="D13" s="32"/>
    </row>
    <row r="14" spans="1:4" ht="38.25">
      <c r="A14" s="25"/>
      <c r="B14" s="37" t="s">
        <v>253</v>
      </c>
      <c r="C14" s="38" t="s">
        <v>98</v>
      </c>
      <c r="D14" s="32"/>
    </row>
    <row r="15" spans="1:4" ht="63.75">
      <c r="A15" s="25"/>
      <c r="B15" s="37" t="s">
        <v>254</v>
      </c>
      <c r="C15" s="38" t="s">
        <v>202</v>
      </c>
      <c r="D15" s="32"/>
    </row>
    <row r="16" spans="1:4" ht="38.25">
      <c r="A16" s="25"/>
      <c r="B16" s="37" t="s">
        <v>255</v>
      </c>
      <c r="C16" s="38" t="s">
        <v>100</v>
      </c>
      <c r="D16" s="32"/>
    </row>
    <row r="17" spans="1:4" ht="76.5">
      <c r="A17" s="25"/>
      <c r="B17" s="37" t="s">
        <v>256</v>
      </c>
      <c r="C17" s="38" t="s">
        <v>199</v>
      </c>
      <c r="D17" s="32"/>
    </row>
    <row r="18" spans="1:4" ht="38.25">
      <c r="A18" s="25"/>
      <c r="B18" s="37" t="s">
        <v>257</v>
      </c>
      <c r="C18" s="38" t="s">
        <v>97</v>
      </c>
      <c r="D18" s="32"/>
    </row>
    <row r="19" spans="1:4">
      <c r="A19" s="25"/>
      <c r="B19" s="37" t="s">
        <v>300</v>
      </c>
      <c r="C19" s="38" t="s">
        <v>301</v>
      </c>
      <c r="D19" s="32"/>
    </row>
    <row r="20" spans="1:4" ht="16.5" thickBot="1">
      <c r="A20" s="25"/>
      <c r="B20" s="34"/>
      <c r="C20" s="34"/>
      <c r="D20" s="35"/>
    </row>
    <row r="21" spans="1:4" ht="17.25" thickTop="1" thickBot="1">
      <c r="A21" s="95"/>
      <c r="B21" s="79" t="s">
        <v>246</v>
      </c>
      <c r="C21" s="79" t="s">
        <v>5</v>
      </c>
      <c r="D21" s="96" t="s">
        <v>6</v>
      </c>
    </row>
    <row r="22" spans="1:4" s="3" customFormat="1" ht="13.5" thickTop="1">
      <c r="A22" s="97"/>
      <c r="B22" s="78" t="s">
        <v>7</v>
      </c>
      <c r="C22" s="78" t="str">
        <f>A!D3</f>
        <v>Svítidla</v>
      </c>
      <c r="D22" s="98">
        <f>A!J4</f>
        <v>0</v>
      </c>
    </row>
    <row r="23" spans="1:4" s="3" customFormat="1" ht="12.75">
      <c r="A23" s="99"/>
      <c r="B23" s="78" t="s">
        <v>8</v>
      </c>
      <c r="C23" s="77" t="str">
        <f>B!D3</f>
        <v>Přístroje</v>
      </c>
      <c r="D23" s="100">
        <f>B!J4</f>
        <v>0</v>
      </c>
    </row>
    <row r="24" spans="1:4" s="3" customFormat="1" ht="12.75">
      <c r="A24" s="99"/>
      <c r="B24" s="78" t="s">
        <v>9</v>
      </c>
      <c r="C24" s="77" t="str">
        <f>'C'!D3</f>
        <v>Instalační materiál</v>
      </c>
      <c r="D24" s="100">
        <f>'C'!J4</f>
        <v>0</v>
      </c>
    </row>
    <row r="25" spans="1:4" s="3" customFormat="1" ht="12.75">
      <c r="A25" s="99"/>
      <c r="B25" s="78" t="s">
        <v>10</v>
      </c>
      <c r="C25" s="77" t="str">
        <f>D!D3</f>
        <v>Kabeláž</v>
      </c>
      <c r="D25" s="100">
        <f>D!J4</f>
        <v>0</v>
      </c>
    </row>
    <row r="26" spans="1:4" s="3" customFormat="1" ht="12.75">
      <c r="A26" s="99"/>
      <c r="B26" s="78" t="s">
        <v>11</v>
      </c>
      <c r="C26" s="77" t="str">
        <f>E!D3</f>
        <v>Rozvaděče</v>
      </c>
      <c r="D26" s="100">
        <f>E!J4</f>
        <v>0</v>
      </c>
    </row>
    <row r="27" spans="1:4" s="3" customFormat="1" ht="12.75">
      <c r="A27" s="99"/>
      <c r="B27" s="78" t="s">
        <v>15</v>
      </c>
      <c r="C27" s="77" t="str">
        <f>F!D3</f>
        <v>Ostatní</v>
      </c>
      <c r="D27" s="100">
        <f>F!J4</f>
        <v>0</v>
      </c>
    </row>
    <row r="28" spans="1:4" s="3" customFormat="1" ht="12.75">
      <c r="A28" s="99"/>
      <c r="B28" s="78" t="s">
        <v>16</v>
      </c>
      <c r="C28" s="77" t="str">
        <f>G!D3</f>
        <v>Hromosvod a uzemnění</v>
      </c>
      <c r="D28" s="100">
        <f>G!L4</f>
        <v>0</v>
      </c>
    </row>
    <row r="29" spans="1:4" s="3" customFormat="1" ht="12.75">
      <c r="A29" s="99"/>
      <c r="B29" s="78"/>
      <c r="C29" s="77"/>
      <c r="D29" s="100"/>
    </row>
    <row r="30" spans="1:4" s="3" customFormat="1" ht="12.75">
      <c r="A30" s="99"/>
      <c r="B30" s="78"/>
      <c r="C30" s="77"/>
      <c r="D30" s="100"/>
    </row>
    <row r="31" spans="1:4" s="3" customFormat="1" ht="12.75">
      <c r="A31" s="99"/>
      <c r="B31" s="78"/>
      <c r="C31" s="77"/>
      <c r="D31" s="100"/>
    </row>
    <row r="32" spans="1:4">
      <c r="A32" s="101"/>
      <c r="B32" s="75"/>
      <c r="C32" s="76"/>
      <c r="D32" s="102"/>
    </row>
    <row r="33" spans="1:4" ht="16.5" thickBot="1">
      <c r="A33" s="103"/>
      <c r="B33" s="104"/>
      <c r="C33" s="105" t="s">
        <v>259</v>
      </c>
      <c r="D33" s="106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zoomScale="85" zoomScaleNormal="85" workbookViewId="0">
      <pane ySplit="4" topLeftCell="A5" activePane="bottomLeft" state="frozen"/>
      <selection activeCell="C35" sqref="C35"/>
      <selection pane="bottomLeft" activeCell="G5" sqref="G5:H24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2" customWidth="1"/>
    <col min="7" max="8" width="12.625" style="52" customWidth="1"/>
    <col min="9" max="9" width="15.625" style="57" customWidth="1"/>
    <col min="10" max="10" width="15.625" style="52" customWidth="1"/>
    <col min="11" max="11" width="9" style="210"/>
    <col min="12" max="16384" width="9" style="1"/>
  </cols>
  <sheetData>
    <row r="1" spans="1:11" ht="49.5" customHeight="1" thickTop="1">
      <c r="A1" s="66" t="s">
        <v>12</v>
      </c>
      <c r="B1" s="67" t="s">
        <v>215</v>
      </c>
      <c r="C1" s="67" t="s">
        <v>217</v>
      </c>
      <c r="D1" s="68" t="s">
        <v>5</v>
      </c>
      <c r="E1" s="67" t="s">
        <v>265</v>
      </c>
      <c r="F1" s="69" t="s">
        <v>281</v>
      </c>
      <c r="G1" s="69" t="s">
        <v>274</v>
      </c>
      <c r="H1" s="69" t="s">
        <v>275</v>
      </c>
      <c r="I1" s="70" t="s">
        <v>273</v>
      </c>
      <c r="J1" s="71" t="s">
        <v>13</v>
      </c>
    </row>
    <row r="2" spans="1:11">
      <c r="A2" s="17"/>
      <c r="B2" s="72" t="s">
        <v>216</v>
      </c>
      <c r="C2" s="72" t="s">
        <v>216</v>
      </c>
      <c r="D2" s="18"/>
      <c r="E2" s="72"/>
      <c r="F2" s="73" t="s">
        <v>209</v>
      </c>
      <c r="G2" s="73" t="s">
        <v>210</v>
      </c>
      <c r="H2" s="73" t="s">
        <v>211</v>
      </c>
      <c r="I2" s="73" t="s">
        <v>314</v>
      </c>
      <c r="J2" s="74" t="s">
        <v>214</v>
      </c>
    </row>
    <row r="3" spans="1:11" s="2" customFormat="1">
      <c r="A3" s="237" t="s">
        <v>288</v>
      </c>
      <c r="B3" s="238"/>
      <c r="C3" s="239"/>
      <c r="D3" s="18" t="s">
        <v>86</v>
      </c>
      <c r="E3" s="47"/>
      <c r="F3" s="49"/>
      <c r="G3" s="49"/>
      <c r="H3" s="49"/>
      <c r="I3" s="49"/>
      <c r="J3" s="19"/>
      <c r="K3" s="211"/>
    </row>
    <row r="4" spans="1:11" s="2" customFormat="1" ht="16.5" thickBot="1">
      <c r="A4" s="154"/>
      <c r="B4" s="155"/>
      <c r="C4" s="155"/>
      <c r="D4" s="156" t="s">
        <v>14</v>
      </c>
      <c r="E4" s="157"/>
      <c r="F4" s="158"/>
      <c r="G4" s="158"/>
      <c r="H4" s="158"/>
      <c r="I4" s="158"/>
      <c r="J4" s="160">
        <f>SUM(J5:J24)</f>
        <v>0</v>
      </c>
      <c r="K4" s="211"/>
    </row>
    <row r="5" spans="1:11" s="2" customFormat="1">
      <c r="A5" s="161" t="s">
        <v>17</v>
      </c>
      <c r="B5" s="162" t="s">
        <v>185</v>
      </c>
      <c r="C5" s="162" t="s">
        <v>185</v>
      </c>
      <c r="D5" s="163" t="s">
        <v>333</v>
      </c>
      <c r="E5" s="164" t="s">
        <v>0</v>
      </c>
      <c r="F5" s="165">
        <f t="shared" ref="F5" si="0">G5+H5</f>
        <v>0</v>
      </c>
      <c r="G5" s="165"/>
      <c r="H5" s="165"/>
      <c r="I5" s="166">
        <v>48</v>
      </c>
      <c r="J5" s="168">
        <f t="shared" ref="J5" si="1">I5*F5</f>
        <v>0</v>
      </c>
      <c r="K5" s="211"/>
    </row>
    <row r="6" spans="1:11" s="2" customFormat="1">
      <c r="A6" s="169" t="s">
        <v>18</v>
      </c>
      <c r="B6" s="9" t="s">
        <v>185</v>
      </c>
      <c r="C6" s="9" t="s">
        <v>185</v>
      </c>
      <c r="D6" s="42" t="s">
        <v>334</v>
      </c>
      <c r="E6" s="7" t="s">
        <v>0</v>
      </c>
      <c r="F6" s="51">
        <f t="shared" ref="F6" si="2">G6+H6</f>
        <v>0</v>
      </c>
      <c r="G6" s="51"/>
      <c r="H6" s="51"/>
      <c r="I6" s="54">
        <v>4</v>
      </c>
      <c r="J6" s="170">
        <f t="shared" ref="J6" si="3">I6*F6</f>
        <v>0</v>
      </c>
      <c r="K6" s="211"/>
    </row>
    <row r="7" spans="1:11" s="2" customFormat="1">
      <c r="A7" s="169" t="s">
        <v>19</v>
      </c>
      <c r="B7" s="9" t="s">
        <v>185</v>
      </c>
      <c r="C7" s="9" t="s">
        <v>185</v>
      </c>
      <c r="D7" s="6" t="s">
        <v>335</v>
      </c>
      <c r="E7" s="7" t="s">
        <v>0</v>
      </c>
      <c r="F7" s="51">
        <f t="shared" ref="F7:F24" si="4">G7+H7</f>
        <v>0</v>
      </c>
      <c r="G7" s="51"/>
      <c r="H7" s="51"/>
      <c r="I7" s="54">
        <v>18</v>
      </c>
      <c r="J7" s="170">
        <f t="shared" ref="J7:J24" si="5">I7*F7</f>
        <v>0</v>
      </c>
      <c r="K7" s="211"/>
    </row>
    <row r="8" spans="1:11" s="2" customFormat="1">
      <c r="A8" s="169" t="s">
        <v>20</v>
      </c>
      <c r="B8" s="9" t="s">
        <v>185</v>
      </c>
      <c r="C8" s="9" t="s">
        <v>185</v>
      </c>
      <c r="D8" s="6" t="s">
        <v>336</v>
      </c>
      <c r="E8" s="7" t="s">
        <v>0</v>
      </c>
      <c r="F8" s="51">
        <f t="shared" si="4"/>
        <v>0</v>
      </c>
      <c r="G8" s="51"/>
      <c r="H8" s="51"/>
      <c r="I8" s="54">
        <v>39</v>
      </c>
      <c r="J8" s="170">
        <f t="shared" si="5"/>
        <v>0</v>
      </c>
      <c r="K8" s="211"/>
    </row>
    <row r="9" spans="1:11" s="2" customFormat="1" ht="31.5">
      <c r="A9" s="169" t="s">
        <v>21</v>
      </c>
      <c r="B9" s="9" t="s">
        <v>185</v>
      </c>
      <c r="C9" s="9" t="s">
        <v>185</v>
      </c>
      <c r="D9" s="6" t="s">
        <v>337</v>
      </c>
      <c r="E9" s="7" t="s">
        <v>0</v>
      </c>
      <c r="F9" s="51">
        <f t="shared" si="4"/>
        <v>0</v>
      </c>
      <c r="G9" s="51"/>
      <c r="H9" s="51"/>
      <c r="I9" s="54">
        <v>12</v>
      </c>
      <c r="J9" s="170">
        <f t="shared" si="5"/>
        <v>0</v>
      </c>
      <c r="K9" s="211"/>
    </row>
    <row r="10" spans="1:11" s="2" customFormat="1">
      <c r="A10" s="169" t="s">
        <v>22</v>
      </c>
      <c r="B10" s="9" t="s">
        <v>185</v>
      </c>
      <c r="C10" s="9" t="s">
        <v>185</v>
      </c>
      <c r="D10" s="6" t="s">
        <v>338</v>
      </c>
      <c r="E10" s="7" t="s">
        <v>0</v>
      </c>
      <c r="F10" s="51">
        <f t="shared" si="4"/>
        <v>0</v>
      </c>
      <c r="G10" s="51"/>
      <c r="H10" s="51"/>
      <c r="I10" s="54">
        <v>24</v>
      </c>
      <c r="J10" s="170">
        <f t="shared" si="5"/>
        <v>0</v>
      </c>
      <c r="K10" s="211"/>
    </row>
    <row r="11" spans="1:11" s="2" customFormat="1" ht="31.5">
      <c r="A11" s="169" t="s">
        <v>23</v>
      </c>
      <c r="B11" s="9" t="s">
        <v>185</v>
      </c>
      <c r="C11" s="9" t="s">
        <v>185</v>
      </c>
      <c r="D11" s="6" t="s">
        <v>339</v>
      </c>
      <c r="E11" s="7" t="s">
        <v>0</v>
      </c>
      <c r="F11" s="51">
        <f t="shared" si="4"/>
        <v>0</v>
      </c>
      <c r="G11" s="51"/>
      <c r="H11" s="51"/>
      <c r="I11" s="54">
        <v>3</v>
      </c>
      <c r="J11" s="170">
        <f t="shared" si="5"/>
        <v>0</v>
      </c>
      <c r="K11" s="211"/>
    </row>
    <row r="12" spans="1:11" s="2" customFormat="1">
      <c r="A12" s="169" t="s">
        <v>24</v>
      </c>
      <c r="B12" s="9" t="s">
        <v>185</v>
      </c>
      <c r="C12" s="9" t="s">
        <v>185</v>
      </c>
      <c r="D12" s="6" t="s">
        <v>340</v>
      </c>
      <c r="E12" s="7" t="s">
        <v>0</v>
      </c>
      <c r="F12" s="51">
        <f t="shared" si="4"/>
        <v>0</v>
      </c>
      <c r="G12" s="51"/>
      <c r="H12" s="51"/>
      <c r="I12" s="54">
        <v>2</v>
      </c>
      <c r="J12" s="170">
        <f t="shared" si="5"/>
        <v>0</v>
      </c>
      <c r="K12" s="211"/>
    </row>
    <row r="13" spans="1:11" s="2" customFormat="1" ht="31.5">
      <c r="A13" s="169" t="s">
        <v>25</v>
      </c>
      <c r="B13" s="9" t="s">
        <v>185</v>
      </c>
      <c r="C13" s="9" t="s">
        <v>185</v>
      </c>
      <c r="D13" s="6" t="s">
        <v>352</v>
      </c>
      <c r="E13" s="7" t="s">
        <v>0</v>
      </c>
      <c r="F13" s="51">
        <f t="shared" si="4"/>
        <v>0</v>
      </c>
      <c r="G13" s="51"/>
      <c r="H13" s="51"/>
      <c r="I13" s="54">
        <v>1</v>
      </c>
      <c r="J13" s="170">
        <f t="shared" si="5"/>
        <v>0</v>
      </c>
      <c r="K13" s="211"/>
    </row>
    <row r="14" spans="1:11" s="2" customFormat="1">
      <c r="A14" s="169" t="s">
        <v>26</v>
      </c>
      <c r="B14" s="9" t="s">
        <v>185</v>
      </c>
      <c r="C14" s="9" t="s">
        <v>185</v>
      </c>
      <c r="D14" s="6" t="s">
        <v>341</v>
      </c>
      <c r="E14" s="7" t="s">
        <v>0</v>
      </c>
      <c r="F14" s="51">
        <f t="shared" si="4"/>
        <v>0</v>
      </c>
      <c r="G14" s="51"/>
      <c r="H14" s="51"/>
      <c r="I14" s="54">
        <v>7</v>
      </c>
      <c r="J14" s="170">
        <f t="shared" si="5"/>
        <v>0</v>
      </c>
      <c r="K14" s="211"/>
    </row>
    <row r="15" spans="1:11" s="2" customFormat="1">
      <c r="A15" s="169" t="s">
        <v>27</v>
      </c>
      <c r="B15" s="9" t="s">
        <v>185</v>
      </c>
      <c r="C15" s="9" t="s">
        <v>185</v>
      </c>
      <c r="D15" s="6" t="s">
        <v>342</v>
      </c>
      <c r="E15" s="7" t="s">
        <v>0</v>
      </c>
      <c r="F15" s="51">
        <f t="shared" si="4"/>
        <v>0</v>
      </c>
      <c r="G15" s="51"/>
      <c r="H15" s="51"/>
      <c r="I15" s="54">
        <v>6</v>
      </c>
      <c r="J15" s="170">
        <f t="shared" si="5"/>
        <v>0</v>
      </c>
      <c r="K15" s="211"/>
    </row>
    <row r="16" spans="1:11" s="2" customFormat="1" ht="47.25">
      <c r="A16" s="169" t="s">
        <v>28</v>
      </c>
      <c r="B16" s="9" t="s">
        <v>185</v>
      </c>
      <c r="C16" s="9" t="s">
        <v>185</v>
      </c>
      <c r="D16" s="6" t="s">
        <v>343</v>
      </c>
      <c r="E16" s="7" t="s">
        <v>0</v>
      </c>
      <c r="F16" s="51">
        <f t="shared" si="4"/>
        <v>0</v>
      </c>
      <c r="G16" s="51"/>
      <c r="H16" s="51"/>
      <c r="I16" s="54">
        <v>54</v>
      </c>
      <c r="J16" s="170">
        <f t="shared" si="5"/>
        <v>0</v>
      </c>
      <c r="K16" s="211"/>
    </row>
    <row r="17" spans="1:11" s="2" customFormat="1">
      <c r="A17" s="169" t="s">
        <v>29</v>
      </c>
      <c r="B17" s="9" t="s">
        <v>185</v>
      </c>
      <c r="C17" s="9" t="s">
        <v>185</v>
      </c>
      <c r="D17" s="6" t="s">
        <v>344</v>
      </c>
      <c r="E17" s="7" t="s">
        <v>0</v>
      </c>
      <c r="F17" s="51">
        <f t="shared" si="4"/>
        <v>0</v>
      </c>
      <c r="G17" s="51"/>
      <c r="H17" s="51"/>
      <c r="I17" s="54">
        <v>2</v>
      </c>
      <c r="J17" s="170">
        <f t="shared" si="5"/>
        <v>0</v>
      </c>
      <c r="K17" s="211"/>
    </row>
    <row r="18" spans="1:11" s="2" customFormat="1">
      <c r="A18" s="169" t="s">
        <v>30</v>
      </c>
      <c r="B18" s="9" t="s">
        <v>185</v>
      </c>
      <c r="C18" s="9" t="s">
        <v>185</v>
      </c>
      <c r="D18" s="6" t="s">
        <v>345</v>
      </c>
      <c r="E18" s="7" t="s">
        <v>0</v>
      </c>
      <c r="F18" s="51">
        <f t="shared" si="4"/>
        <v>0</v>
      </c>
      <c r="G18" s="51"/>
      <c r="H18" s="51"/>
      <c r="I18" s="54">
        <v>10</v>
      </c>
      <c r="J18" s="170">
        <f t="shared" si="5"/>
        <v>0</v>
      </c>
      <c r="K18" s="211"/>
    </row>
    <row r="19" spans="1:11" s="2" customFormat="1" ht="31.5">
      <c r="A19" s="169" t="s">
        <v>31</v>
      </c>
      <c r="B19" s="9" t="s">
        <v>185</v>
      </c>
      <c r="C19" s="9" t="s">
        <v>185</v>
      </c>
      <c r="D19" s="6" t="s">
        <v>346</v>
      </c>
      <c r="E19" s="7" t="s">
        <v>0</v>
      </c>
      <c r="F19" s="51">
        <f t="shared" si="4"/>
        <v>0</v>
      </c>
      <c r="G19" s="51"/>
      <c r="H19" s="51"/>
      <c r="I19" s="54">
        <v>67</v>
      </c>
      <c r="J19" s="170">
        <f t="shared" si="5"/>
        <v>0</v>
      </c>
      <c r="K19" s="211"/>
    </row>
    <row r="20" spans="1:11" s="2" customFormat="1">
      <c r="A20" s="169" t="s">
        <v>32</v>
      </c>
      <c r="B20" s="9" t="s">
        <v>185</v>
      </c>
      <c r="C20" s="9" t="s">
        <v>185</v>
      </c>
      <c r="D20" s="6" t="s">
        <v>347</v>
      </c>
      <c r="E20" s="7" t="s">
        <v>0</v>
      </c>
      <c r="F20" s="51">
        <f t="shared" si="4"/>
        <v>0</v>
      </c>
      <c r="G20" s="51"/>
      <c r="H20" s="51"/>
      <c r="I20" s="54">
        <v>21</v>
      </c>
      <c r="J20" s="170">
        <f t="shared" si="5"/>
        <v>0</v>
      </c>
      <c r="K20" s="211"/>
    </row>
    <row r="21" spans="1:11" s="2" customFormat="1">
      <c r="A21" s="169" t="s">
        <v>33</v>
      </c>
      <c r="B21" s="9" t="s">
        <v>185</v>
      </c>
      <c r="C21" s="9" t="s">
        <v>185</v>
      </c>
      <c r="D21" s="6" t="s">
        <v>348</v>
      </c>
      <c r="E21" s="7" t="s">
        <v>0</v>
      </c>
      <c r="F21" s="51">
        <f t="shared" si="4"/>
        <v>0</v>
      </c>
      <c r="G21" s="51"/>
      <c r="H21" s="51"/>
      <c r="I21" s="54">
        <v>6</v>
      </c>
      <c r="J21" s="170">
        <f t="shared" si="5"/>
        <v>0</v>
      </c>
      <c r="K21" s="211"/>
    </row>
    <row r="22" spans="1:11" s="2" customFormat="1">
      <c r="A22" s="169" t="s">
        <v>34</v>
      </c>
      <c r="B22" s="9" t="s">
        <v>185</v>
      </c>
      <c r="C22" s="9" t="s">
        <v>185</v>
      </c>
      <c r="D22" s="6" t="s">
        <v>349</v>
      </c>
      <c r="E22" s="7" t="s">
        <v>0</v>
      </c>
      <c r="F22" s="51">
        <f t="shared" si="4"/>
        <v>0</v>
      </c>
      <c r="G22" s="51"/>
      <c r="H22" s="51"/>
      <c r="I22" s="54">
        <v>5</v>
      </c>
      <c r="J22" s="170">
        <f t="shared" si="5"/>
        <v>0</v>
      </c>
      <c r="K22" s="211"/>
    </row>
    <row r="23" spans="1:11" s="2" customFormat="1">
      <c r="A23" s="169" t="s">
        <v>35</v>
      </c>
      <c r="B23" s="9" t="s">
        <v>185</v>
      </c>
      <c r="C23" s="9" t="s">
        <v>185</v>
      </c>
      <c r="D23" s="6" t="s">
        <v>350</v>
      </c>
      <c r="E23" s="7" t="s">
        <v>0</v>
      </c>
      <c r="F23" s="51">
        <f t="shared" si="4"/>
        <v>0</v>
      </c>
      <c r="G23" s="51"/>
      <c r="H23" s="51"/>
      <c r="I23" s="54">
        <v>2</v>
      </c>
      <c r="J23" s="170">
        <f t="shared" si="5"/>
        <v>0</v>
      </c>
      <c r="K23" s="211"/>
    </row>
    <row r="24" spans="1:11" s="2" customFormat="1" ht="16.5" thickBot="1">
      <c r="A24" s="171" t="s">
        <v>36</v>
      </c>
      <c r="B24" s="172" t="s">
        <v>185</v>
      </c>
      <c r="C24" s="172" t="s">
        <v>185</v>
      </c>
      <c r="D24" s="209" t="s">
        <v>351</v>
      </c>
      <c r="E24" s="174" t="s">
        <v>0</v>
      </c>
      <c r="F24" s="176">
        <f t="shared" si="4"/>
        <v>0</v>
      </c>
      <c r="G24" s="176"/>
      <c r="H24" s="176"/>
      <c r="I24" s="206">
        <v>3</v>
      </c>
      <c r="J24" s="179">
        <f t="shared" si="5"/>
        <v>0</v>
      </c>
      <c r="K24" s="211"/>
    </row>
    <row r="25" spans="1:11">
      <c r="A25" s="40"/>
      <c r="B25" s="40"/>
      <c r="C25" s="40"/>
      <c r="D25" s="43"/>
    </row>
    <row r="26" spans="1:11">
      <c r="A26" s="40"/>
      <c r="B26" s="40"/>
      <c r="C26" s="40"/>
      <c r="D26" s="43"/>
    </row>
    <row r="27" spans="1:11">
      <c r="A27" s="40"/>
      <c r="B27" s="40"/>
      <c r="C27" s="40"/>
      <c r="D27" s="43"/>
    </row>
    <row r="28" spans="1:11">
      <c r="A28" s="40"/>
      <c r="B28" s="40"/>
      <c r="C28" s="40"/>
      <c r="D28" s="43"/>
    </row>
    <row r="29" spans="1:11">
      <c r="A29" s="40"/>
      <c r="B29" s="40"/>
      <c r="C29" s="40"/>
      <c r="D29" s="43"/>
    </row>
    <row r="30" spans="1:11">
      <c r="A30" s="40"/>
      <c r="B30" s="40"/>
      <c r="C30" s="40"/>
      <c r="D30" s="43"/>
    </row>
    <row r="31" spans="1:11">
      <c r="A31" s="40"/>
      <c r="B31" s="40"/>
      <c r="C31" s="40"/>
      <c r="D31" s="43"/>
    </row>
    <row r="32" spans="1:11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A312" s="40"/>
      <c r="B312" s="40"/>
      <c r="C312" s="40"/>
      <c r="D312" s="43"/>
    </row>
    <row r="313" spans="1:4">
      <c r="A313" s="40"/>
      <c r="B313" s="40"/>
      <c r="C313" s="40"/>
      <c r="D313" s="43"/>
    </row>
    <row r="314" spans="1:4">
      <c r="A314" s="40"/>
      <c r="B314" s="40"/>
      <c r="C314" s="40"/>
      <c r="D314" s="43"/>
    </row>
    <row r="315" spans="1:4">
      <c r="A315" s="40"/>
      <c r="B315" s="40"/>
      <c r="C315" s="40"/>
      <c r="D315" s="43"/>
    </row>
    <row r="316" spans="1:4">
      <c r="A316" s="40"/>
      <c r="B316" s="40"/>
      <c r="C316" s="40"/>
      <c r="D316" s="43"/>
    </row>
    <row r="317" spans="1:4">
      <c r="A317" s="40"/>
      <c r="B317" s="40"/>
      <c r="C317" s="40"/>
      <c r="D317" s="43"/>
    </row>
    <row r="318" spans="1:4">
      <c r="A318" s="40"/>
      <c r="B318" s="40"/>
      <c r="C318" s="40"/>
      <c r="D318" s="43"/>
    </row>
    <row r="319" spans="1:4">
      <c r="A319" s="40"/>
      <c r="B319" s="40"/>
      <c r="C319" s="40"/>
      <c r="D319" s="43"/>
    </row>
    <row r="320" spans="1:4"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  <row r="325" spans="4:4">
      <c r="D325" s="43"/>
    </row>
    <row r="326" spans="4:4">
      <c r="D326" s="43"/>
    </row>
    <row r="327" spans="4:4">
      <c r="D327" s="43"/>
    </row>
    <row r="328" spans="4:4">
      <c r="D328" s="43"/>
    </row>
    <row r="329" spans="4:4">
      <c r="D329" s="43"/>
    </row>
    <row r="330" spans="4:4">
      <c r="D330" s="43"/>
    </row>
  </sheetData>
  <mergeCells count="1">
    <mergeCell ref="A3:C3"/>
  </mergeCells>
  <phoneticPr fontId="11" type="noConversion"/>
  <conditionalFormatting sqref="G7:H24">
    <cfRule type="containsBlanks" dxfId="18" priority="5">
      <formula>LEN(TRIM(G7))=0</formula>
    </cfRule>
    <cfRule type="cellIs" dxfId="17" priority="6" operator="equal">
      <formula>" "</formula>
    </cfRule>
  </conditionalFormatting>
  <conditionalFormatting sqref="G6:H6">
    <cfRule type="containsBlanks" dxfId="16" priority="3">
      <formula>LEN(TRIM(G6))=0</formula>
    </cfRule>
    <cfRule type="cellIs" dxfId="15" priority="4" operator="equal">
      <formula>" "</formula>
    </cfRule>
  </conditionalFormatting>
  <conditionalFormatting sqref="G5:H5">
    <cfRule type="containsBlanks" dxfId="14" priority="1">
      <formula>LEN(TRIM(G5))=0</formula>
    </cfRule>
    <cfRule type="cellIs" dxfId="13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4"/>
  <sheetViews>
    <sheetView topLeftCell="D1" zoomScale="85" zoomScaleNormal="85" workbookViewId="0">
      <pane ySplit="4" topLeftCell="A5" activePane="bottomLeft" state="frozen"/>
      <selection activeCell="A2" sqref="A2:XFD2"/>
      <selection pane="bottomLeft" activeCell="H31" sqref="H3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2" customWidth="1"/>
    <col min="7" max="8" width="12.625" style="52" customWidth="1"/>
    <col min="9" max="9" width="15.625" style="57" customWidth="1"/>
    <col min="10" max="10" width="15.625" style="52" customWidth="1"/>
    <col min="11" max="11" width="9" style="210"/>
    <col min="12" max="16384" width="9" style="1"/>
  </cols>
  <sheetData>
    <row r="1" spans="1:11" ht="49.5" customHeight="1" thickTop="1">
      <c r="A1" s="66" t="s">
        <v>12</v>
      </c>
      <c r="B1" s="67" t="s">
        <v>215</v>
      </c>
      <c r="C1" s="67" t="s">
        <v>217</v>
      </c>
      <c r="D1" s="68" t="s">
        <v>5</v>
      </c>
      <c r="E1" s="67" t="s">
        <v>265</v>
      </c>
      <c r="F1" s="69" t="s">
        <v>281</v>
      </c>
      <c r="G1" s="69" t="s">
        <v>274</v>
      </c>
      <c r="H1" s="69" t="s">
        <v>275</v>
      </c>
      <c r="I1" s="70" t="s">
        <v>273</v>
      </c>
      <c r="J1" s="71" t="s">
        <v>13</v>
      </c>
    </row>
    <row r="2" spans="1:11">
      <c r="A2" s="17"/>
      <c r="B2" s="72" t="s">
        <v>216</v>
      </c>
      <c r="C2" s="72" t="s">
        <v>216</v>
      </c>
      <c r="D2" s="18"/>
      <c r="E2" s="72"/>
      <c r="F2" s="73" t="s">
        <v>209</v>
      </c>
      <c r="G2" s="73" t="s">
        <v>210</v>
      </c>
      <c r="H2" s="73" t="s">
        <v>211</v>
      </c>
      <c r="I2" s="73" t="s">
        <v>314</v>
      </c>
      <c r="J2" s="74" t="s">
        <v>214</v>
      </c>
    </row>
    <row r="3" spans="1:11" s="2" customFormat="1">
      <c r="A3" s="237" t="s">
        <v>289</v>
      </c>
      <c r="B3" s="238"/>
      <c r="C3" s="239"/>
      <c r="D3" s="18" t="s">
        <v>87</v>
      </c>
      <c r="E3" s="47"/>
      <c r="F3" s="49"/>
      <c r="G3" s="49"/>
      <c r="H3" s="49"/>
      <c r="I3" s="49"/>
      <c r="J3" s="19"/>
      <c r="K3" s="211"/>
    </row>
    <row r="4" spans="1:11" s="2" customFormat="1" ht="16.5" thickBot="1">
      <c r="A4" s="154"/>
      <c r="B4" s="155"/>
      <c r="C4" s="155"/>
      <c r="D4" s="156" t="s">
        <v>14</v>
      </c>
      <c r="E4" s="157"/>
      <c r="F4" s="158"/>
      <c r="G4" s="158"/>
      <c r="H4" s="158"/>
      <c r="I4" s="158"/>
      <c r="J4" s="160">
        <f>SUM(J5:J26)</f>
        <v>0</v>
      </c>
      <c r="K4" s="211"/>
    </row>
    <row r="5" spans="1:11" s="2" customFormat="1">
      <c r="A5" s="161" t="s">
        <v>101</v>
      </c>
      <c r="B5" s="162" t="s">
        <v>185</v>
      </c>
      <c r="C5" s="162" t="s">
        <v>185</v>
      </c>
      <c r="D5" s="163" t="s">
        <v>220</v>
      </c>
      <c r="E5" s="164" t="s">
        <v>0</v>
      </c>
      <c r="F5" s="165">
        <f t="shared" ref="F5:F16" si="0">G5+H5</f>
        <v>0</v>
      </c>
      <c r="G5" s="165"/>
      <c r="H5" s="165"/>
      <c r="I5" s="166">
        <v>26</v>
      </c>
      <c r="J5" s="168">
        <f t="shared" ref="J5:J19" si="1">F5*I5</f>
        <v>0</v>
      </c>
      <c r="K5" s="211"/>
    </row>
    <row r="6" spans="1:11" s="2" customFormat="1">
      <c r="A6" s="169" t="s">
        <v>102</v>
      </c>
      <c r="B6" s="9" t="s">
        <v>185</v>
      </c>
      <c r="C6" s="9" t="s">
        <v>185</v>
      </c>
      <c r="D6" s="6" t="s">
        <v>364</v>
      </c>
      <c r="E6" s="7" t="s">
        <v>0</v>
      </c>
      <c r="F6" s="51">
        <f t="shared" si="0"/>
        <v>0</v>
      </c>
      <c r="G6" s="51"/>
      <c r="H6" s="51"/>
      <c r="I6" s="54">
        <v>10</v>
      </c>
      <c r="J6" s="170">
        <f t="shared" si="1"/>
        <v>0</v>
      </c>
      <c r="K6" s="211"/>
    </row>
    <row r="7" spans="1:11" s="2" customFormat="1">
      <c r="A7" s="169" t="s">
        <v>103</v>
      </c>
      <c r="B7" s="9" t="s">
        <v>185</v>
      </c>
      <c r="C7" s="9" t="s">
        <v>185</v>
      </c>
      <c r="D7" s="6" t="s">
        <v>221</v>
      </c>
      <c r="E7" s="7" t="s">
        <v>0</v>
      </c>
      <c r="F7" s="51">
        <f t="shared" si="0"/>
        <v>0</v>
      </c>
      <c r="G7" s="51"/>
      <c r="H7" s="51"/>
      <c r="I7" s="54">
        <v>56</v>
      </c>
      <c r="J7" s="170">
        <f t="shared" si="1"/>
        <v>0</v>
      </c>
      <c r="K7" s="211"/>
    </row>
    <row r="8" spans="1:11" s="2" customFormat="1">
      <c r="A8" s="169" t="s">
        <v>104</v>
      </c>
      <c r="B8" s="9" t="s">
        <v>185</v>
      </c>
      <c r="C8" s="9" t="s">
        <v>185</v>
      </c>
      <c r="D8" s="6" t="s">
        <v>222</v>
      </c>
      <c r="E8" s="7" t="s">
        <v>0</v>
      </c>
      <c r="F8" s="51">
        <f t="shared" si="0"/>
        <v>0</v>
      </c>
      <c r="G8" s="51"/>
      <c r="H8" s="51"/>
      <c r="I8" s="54">
        <v>50</v>
      </c>
      <c r="J8" s="170">
        <f t="shared" si="1"/>
        <v>0</v>
      </c>
      <c r="K8" s="211"/>
    </row>
    <row r="9" spans="1:11" s="2" customFormat="1">
      <c r="A9" s="169" t="s">
        <v>105</v>
      </c>
      <c r="B9" s="9" t="s">
        <v>185</v>
      </c>
      <c r="C9" s="9" t="s">
        <v>185</v>
      </c>
      <c r="D9" s="6" t="s">
        <v>223</v>
      </c>
      <c r="E9" s="7" t="s">
        <v>0</v>
      </c>
      <c r="F9" s="51">
        <f t="shared" si="0"/>
        <v>0</v>
      </c>
      <c r="G9" s="51"/>
      <c r="H9" s="51"/>
      <c r="I9" s="54">
        <v>4</v>
      </c>
      <c r="J9" s="170">
        <f t="shared" si="1"/>
        <v>0</v>
      </c>
      <c r="K9" s="211"/>
    </row>
    <row r="10" spans="1:11" s="2" customFormat="1">
      <c r="A10" s="169" t="s">
        <v>106</v>
      </c>
      <c r="B10" s="9" t="s">
        <v>185</v>
      </c>
      <c r="C10" s="9" t="s">
        <v>185</v>
      </c>
      <c r="D10" s="6" t="s">
        <v>365</v>
      </c>
      <c r="E10" s="7" t="s">
        <v>0</v>
      </c>
      <c r="F10" s="51">
        <f t="shared" si="0"/>
        <v>0</v>
      </c>
      <c r="G10" s="51"/>
      <c r="H10" s="51"/>
      <c r="I10" s="54">
        <v>36</v>
      </c>
      <c r="J10" s="170">
        <f t="shared" si="1"/>
        <v>0</v>
      </c>
      <c r="K10" s="211"/>
    </row>
    <row r="11" spans="1:11" s="2" customFormat="1" ht="31.5">
      <c r="A11" s="169" t="s">
        <v>107</v>
      </c>
      <c r="B11" s="9" t="s">
        <v>185</v>
      </c>
      <c r="C11" s="9" t="s">
        <v>185</v>
      </c>
      <c r="D11" s="6" t="s">
        <v>224</v>
      </c>
      <c r="E11" s="7" t="s">
        <v>0</v>
      </c>
      <c r="F11" s="51">
        <f t="shared" si="0"/>
        <v>0</v>
      </c>
      <c r="G11" s="51"/>
      <c r="H11" s="51"/>
      <c r="I11" s="54">
        <v>7</v>
      </c>
      <c r="J11" s="170">
        <f t="shared" si="1"/>
        <v>0</v>
      </c>
      <c r="K11" s="211"/>
    </row>
    <row r="12" spans="1:11" s="2" customFormat="1" ht="31.5">
      <c r="A12" s="169" t="s">
        <v>108</v>
      </c>
      <c r="B12" s="9" t="s">
        <v>185</v>
      </c>
      <c r="C12" s="9" t="s">
        <v>185</v>
      </c>
      <c r="D12" s="6" t="s">
        <v>225</v>
      </c>
      <c r="E12" s="7" t="s">
        <v>0</v>
      </c>
      <c r="F12" s="51">
        <f t="shared" si="0"/>
        <v>0</v>
      </c>
      <c r="G12" s="51"/>
      <c r="H12" s="51"/>
      <c r="I12" s="54">
        <v>32</v>
      </c>
      <c r="J12" s="170">
        <f t="shared" si="1"/>
        <v>0</v>
      </c>
      <c r="K12" s="211"/>
    </row>
    <row r="13" spans="1:11" s="2" customFormat="1" ht="31.5">
      <c r="A13" s="169" t="s">
        <v>109</v>
      </c>
      <c r="B13" s="9" t="s">
        <v>185</v>
      </c>
      <c r="C13" s="9" t="s">
        <v>185</v>
      </c>
      <c r="D13" s="6" t="s">
        <v>226</v>
      </c>
      <c r="E13" s="7" t="s">
        <v>0</v>
      </c>
      <c r="F13" s="51">
        <f t="shared" si="0"/>
        <v>0</v>
      </c>
      <c r="G13" s="51"/>
      <c r="H13" s="51"/>
      <c r="I13" s="54">
        <v>23</v>
      </c>
      <c r="J13" s="170">
        <f t="shared" si="1"/>
        <v>0</v>
      </c>
      <c r="K13" s="211"/>
    </row>
    <row r="14" spans="1:11" s="2" customFormat="1">
      <c r="A14" s="169" t="s">
        <v>110</v>
      </c>
      <c r="B14" s="9" t="s">
        <v>185</v>
      </c>
      <c r="C14" s="9" t="s">
        <v>185</v>
      </c>
      <c r="D14" s="6" t="s">
        <v>227</v>
      </c>
      <c r="E14" s="7" t="s">
        <v>0</v>
      </c>
      <c r="F14" s="51">
        <f t="shared" si="0"/>
        <v>0</v>
      </c>
      <c r="G14" s="51"/>
      <c r="H14" s="51"/>
      <c r="I14" s="54">
        <v>1</v>
      </c>
      <c r="J14" s="170">
        <f t="shared" si="1"/>
        <v>0</v>
      </c>
      <c r="K14" s="211"/>
    </row>
    <row r="15" spans="1:11" s="2" customFormat="1">
      <c r="A15" s="169" t="s">
        <v>111</v>
      </c>
      <c r="B15" s="9" t="s">
        <v>185</v>
      </c>
      <c r="C15" s="9" t="s">
        <v>185</v>
      </c>
      <c r="D15" s="6" t="s">
        <v>228</v>
      </c>
      <c r="E15" s="7" t="s">
        <v>0</v>
      </c>
      <c r="F15" s="51">
        <f t="shared" si="0"/>
        <v>0</v>
      </c>
      <c r="G15" s="51"/>
      <c r="H15" s="51"/>
      <c r="I15" s="54">
        <v>7</v>
      </c>
      <c r="J15" s="170">
        <f t="shared" si="1"/>
        <v>0</v>
      </c>
      <c r="K15" s="211"/>
    </row>
    <row r="16" spans="1:11" s="2" customFormat="1" ht="31.5">
      <c r="A16" s="169" t="s">
        <v>112</v>
      </c>
      <c r="B16" s="9" t="s">
        <v>185</v>
      </c>
      <c r="C16" s="9" t="s">
        <v>185</v>
      </c>
      <c r="D16" s="6" t="s">
        <v>354</v>
      </c>
      <c r="E16" s="7" t="s">
        <v>0</v>
      </c>
      <c r="F16" s="51">
        <f t="shared" si="0"/>
        <v>0</v>
      </c>
      <c r="G16" s="51"/>
      <c r="H16" s="51"/>
      <c r="I16" s="54">
        <v>11</v>
      </c>
      <c r="J16" s="170">
        <f t="shared" si="1"/>
        <v>0</v>
      </c>
      <c r="K16" s="211"/>
    </row>
    <row r="17" spans="1:11" s="2" customFormat="1">
      <c r="A17" s="169" t="s">
        <v>113</v>
      </c>
      <c r="B17" s="9" t="s">
        <v>185</v>
      </c>
      <c r="C17" s="9" t="s">
        <v>185</v>
      </c>
      <c r="D17" s="6" t="s">
        <v>229</v>
      </c>
      <c r="E17" s="7" t="s">
        <v>0</v>
      </c>
      <c r="F17" s="51">
        <f t="shared" ref="F17:F24" si="2">G17+H17</f>
        <v>0</v>
      </c>
      <c r="G17" s="51"/>
      <c r="H17" s="51"/>
      <c r="I17" s="54">
        <v>308</v>
      </c>
      <c r="J17" s="170">
        <f t="shared" si="1"/>
        <v>0</v>
      </c>
      <c r="K17" s="211"/>
    </row>
    <row r="18" spans="1:11" s="2" customFormat="1">
      <c r="A18" s="169" t="s">
        <v>114</v>
      </c>
      <c r="B18" s="9" t="s">
        <v>185</v>
      </c>
      <c r="C18" s="9" t="s">
        <v>185</v>
      </c>
      <c r="D18" s="6" t="s">
        <v>230</v>
      </c>
      <c r="E18" s="7" t="s">
        <v>0</v>
      </c>
      <c r="F18" s="51">
        <f t="shared" si="2"/>
        <v>0</v>
      </c>
      <c r="G18" s="51"/>
      <c r="H18" s="51"/>
      <c r="I18" s="54">
        <v>18</v>
      </c>
      <c r="J18" s="170">
        <f t="shared" si="1"/>
        <v>0</v>
      </c>
      <c r="K18" s="211"/>
    </row>
    <row r="19" spans="1:11" s="2" customFormat="1" ht="31.5">
      <c r="A19" s="169" t="s">
        <v>115</v>
      </c>
      <c r="B19" s="9" t="s">
        <v>185</v>
      </c>
      <c r="C19" s="9" t="s">
        <v>185</v>
      </c>
      <c r="D19" s="6" t="s">
        <v>231</v>
      </c>
      <c r="E19" s="7" t="s">
        <v>0</v>
      </c>
      <c r="F19" s="51">
        <f t="shared" si="2"/>
        <v>0</v>
      </c>
      <c r="G19" s="51"/>
      <c r="H19" s="51"/>
      <c r="I19" s="54">
        <v>70</v>
      </c>
      <c r="J19" s="170">
        <f t="shared" si="1"/>
        <v>0</v>
      </c>
      <c r="K19" s="211"/>
    </row>
    <row r="20" spans="1:11" s="2" customFormat="1" ht="31.5">
      <c r="A20" s="169" t="s">
        <v>116</v>
      </c>
      <c r="B20" s="9" t="s">
        <v>185</v>
      </c>
      <c r="C20" s="9" t="s">
        <v>185</v>
      </c>
      <c r="D20" s="6" t="s">
        <v>232</v>
      </c>
      <c r="E20" s="7" t="s">
        <v>0</v>
      </c>
      <c r="F20" s="51">
        <f t="shared" si="2"/>
        <v>0</v>
      </c>
      <c r="G20" s="51"/>
      <c r="H20" s="51"/>
      <c r="I20" s="54">
        <v>14</v>
      </c>
      <c r="J20" s="170">
        <f t="shared" ref="J20:J21" si="3">F20*I20</f>
        <v>0</v>
      </c>
      <c r="K20" s="211"/>
    </row>
    <row r="21" spans="1:11" s="2" customFormat="1" ht="31.5">
      <c r="A21" s="169" t="s">
        <v>117</v>
      </c>
      <c r="B21" s="9" t="s">
        <v>185</v>
      </c>
      <c r="C21" s="9" t="s">
        <v>185</v>
      </c>
      <c r="D21" s="6" t="s">
        <v>233</v>
      </c>
      <c r="E21" s="7" t="s">
        <v>0</v>
      </c>
      <c r="F21" s="51">
        <f t="shared" si="2"/>
        <v>0</v>
      </c>
      <c r="G21" s="51"/>
      <c r="H21" s="51"/>
      <c r="I21" s="54">
        <v>1</v>
      </c>
      <c r="J21" s="170">
        <f t="shared" si="3"/>
        <v>0</v>
      </c>
      <c r="K21" s="211"/>
    </row>
    <row r="22" spans="1:11" s="2" customFormat="1" ht="31.5">
      <c r="A22" s="169" t="s">
        <v>118</v>
      </c>
      <c r="B22" s="9" t="s">
        <v>185</v>
      </c>
      <c r="C22" s="9" t="s">
        <v>185</v>
      </c>
      <c r="D22" s="6" t="s">
        <v>234</v>
      </c>
      <c r="E22" s="7" t="s">
        <v>0</v>
      </c>
      <c r="F22" s="51">
        <f t="shared" si="2"/>
        <v>0</v>
      </c>
      <c r="G22" s="51"/>
      <c r="H22" s="51"/>
      <c r="I22" s="54">
        <v>1</v>
      </c>
      <c r="J22" s="170">
        <f t="shared" ref="J22:J24" si="4">F22*I22</f>
        <v>0</v>
      </c>
      <c r="K22" s="211"/>
    </row>
    <row r="23" spans="1:11" s="2" customFormat="1">
      <c r="A23" s="169" t="s">
        <v>119</v>
      </c>
      <c r="B23" s="9" t="s">
        <v>185</v>
      </c>
      <c r="C23" s="9" t="s">
        <v>185</v>
      </c>
      <c r="D23" s="6" t="s">
        <v>235</v>
      </c>
      <c r="E23" s="7" t="s">
        <v>0</v>
      </c>
      <c r="F23" s="51">
        <f t="shared" si="2"/>
        <v>0</v>
      </c>
      <c r="G23" s="51"/>
      <c r="H23" s="51"/>
      <c r="I23" s="54">
        <v>15</v>
      </c>
      <c r="J23" s="170">
        <f t="shared" si="4"/>
        <v>0</v>
      </c>
      <c r="K23" s="211"/>
    </row>
    <row r="24" spans="1:11" s="2" customFormat="1">
      <c r="A24" s="169" t="s">
        <v>120</v>
      </c>
      <c r="B24" s="9" t="s">
        <v>185</v>
      </c>
      <c r="C24" s="9" t="s">
        <v>185</v>
      </c>
      <c r="D24" s="6" t="s">
        <v>236</v>
      </c>
      <c r="E24" s="7" t="s">
        <v>0</v>
      </c>
      <c r="F24" s="51">
        <f t="shared" si="2"/>
        <v>0</v>
      </c>
      <c r="G24" s="51"/>
      <c r="H24" s="51"/>
      <c r="I24" s="54">
        <v>22</v>
      </c>
      <c r="J24" s="170">
        <f t="shared" si="4"/>
        <v>0</v>
      </c>
      <c r="K24" s="211"/>
    </row>
    <row r="25" spans="1:11" s="2" customFormat="1" ht="31.5">
      <c r="A25" s="220" t="s">
        <v>121</v>
      </c>
      <c r="B25" s="221" t="s">
        <v>185</v>
      </c>
      <c r="C25" s="221" t="s">
        <v>185</v>
      </c>
      <c r="D25" s="222" t="s">
        <v>353</v>
      </c>
      <c r="E25" s="223" t="s">
        <v>0</v>
      </c>
      <c r="F25" s="224">
        <f t="shared" ref="F25:F26" si="5">G25+H25</f>
        <v>0</v>
      </c>
      <c r="G25" s="224"/>
      <c r="H25" s="224"/>
      <c r="I25" s="225">
        <v>13</v>
      </c>
      <c r="J25" s="226">
        <f t="shared" ref="J25:J26" si="6">F25*I25</f>
        <v>0</v>
      </c>
      <c r="K25" s="211"/>
    </row>
    <row r="26" spans="1:11" s="2" customFormat="1" ht="32.25" thickBot="1">
      <c r="A26" s="216" t="s">
        <v>366</v>
      </c>
      <c r="B26" s="217" t="s">
        <v>185</v>
      </c>
      <c r="C26" s="217" t="s">
        <v>185</v>
      </c>
      <c r="D26" s="208" t="s">
        <v>367</v>
      </c>
      <c r="E26" s="218" t="s">
        <v>0</v>
      </c>
      <c r="F26" s="175">
        <f t="shared" si="5"/>
        <v>0</v>
      </c>
      <c r="G26" s="175"/>
      <c r="H26" s="175"/>
      <c r="I26" s="177">
        <v>1</v>
      </c>
      <c r="J26" s="219">
        <f t="shared" si="6"/>
        <v>0</v>
      </c>
      <c r="K26" s="211"/>
    </row>
    <row r="27" spans="1:11">
      <c r="A27" s="40"/>
      <c r="B27" s="40"/>
      <c r="C27" s="40"/>
      <c r="D27" s="43"/>
    </row>
    <row r="28" spans="1:11">
      <c r="A28" s="40"/>
      <c r="B28" s="40"/>
      <c r="C28" s="40"/>
      <c r="D28" s="43"/>
    </row>
    <row r="29" spans="1:11">
      <c r="A29" s="40"/>
      <c r="B29" s="40"/>
      <c r="C29" s="40"/>
      <c r="D29" s="43"/>
    </row>
    <row r="30" spans="1:11">
      <c r="A30" s="40"/>
      <c r="B30" s="40"/>
      <c r="C30" s="40"/>
      <c r="D30" s="43"/>
    </row>
    <row r="31" spans="1:11">
      <c r="A31" s="40"/>
      <c r="B31" s="40"/>
      <c r="C31" s="40"/>
      <c r="D31" s="43"/>
    </row>
    <row r="32" spans="1:11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D294" s="43"/>
    </row>
    <row r="295" spans="1:4">
      <c r="D295" s="43"/>
    </row>
    <row r="296" spans="1:4">
      <c r="D296" s="43"/>
    </row>
    <row r="297" spans="1:4">
      <c r="D297" s="43"/>
    </row>
    <row r="298" spans="1:4">
      <c r="D298" s="43"/>
    </row>
    <row r="299" spans="1:4">
      <c r="D299" s="43"/>
    </row>
    <row r="300" spans="1:4">
      <c r="D300" s="43"/>
    </row>
    <row r="301" spans="1:4">
      <c r="D301" s="43"/>
    </row>
    <row r="302" spans="1:4">
      <c r="D302" s="43"/>
    </row>
    <row r="303" spans="1:4">
      <c r="D303" s="43"/>
    </row>
    <row r="304" spans="1:4">
      <c r="D304" s="43"/>
    </row>
  </sheetData>
  <mergeCells count="1">
    <mergeCell ref="A3:C3"/>
  </mergeCells>
  <phoneticPr fontId="36" type="noConversion"/>
  <conditionalFormatting sqref="G5:H26">
    <cfRule type="containsBlanks" dxfId="12" priority="3">
      <formula>LEN(TRIM(G5))=0</formula>
    </cfRule>
    <cfRule type="containsBlanks" priority="4">
      <formula>LEN(TRIM(G5))=0</formula>
    </cfRule>
  </conditionalFormatting>
  <conditionalFormatting sqref="G26:H26">
    <cfRule type="containsBlanks" dxfId="11" priority="1">
      <formula>LEN(TRIM(G26))=0</formula>
    </cfRule>
    <cfRule type="containsBlanks" priority="2">
      <formula>LEN(TRIM(G26))=0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4"/>
  <sheetViews>
    <sheetView zoomScale="85" zoomScaleNormal="85" workbookViewId="0">
      <pane ySplit="4" topLeftCell="A5" activePane="bottomLeft" state="frozen"/>
      <selection activeCell="A2" sqref="A2:XFD2"/>
      <selection pane="bottomLeft" activeCell="G5" sqref="G5:H16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2" customWidth="1"/>
    <col min="7" max="8" width="12.625" style="52" customWidth="1"/>
    <col min="9" max="9" width="15.625" style="57" customWidth="1"/>
    <col min="10" max="10" width="15.625" style="52" customWidth="1"/>
    <col min="11" max="16384" width="9" style="1"/>
  </cols>
  <sheetData>
    <row r="1" spans="1:10" ht="49.5" customHeight="1" thickTop="1">
      <c r="A1" s="66" t="s">
        <v>12</v>
      </c>
      <c r="B1" s="67" t="s">
        <v>215</v>
      </c>
      <c r="C1" s="67" t="s">
        <v>217</v>
      </c>
      <c r="D1" s="68" t="s">
        <v>5</v>
      </c>
      <c r="E1" s="67" t="s">
        <v>265</v>
      </c>
      <c r="F1" s="69" t="s">
        <v>281</v>
      </c>
      <c r="G1" s="69" t="s">
        <v>274</v>
      </c>
      <c r="H1" s="69" t="s">
        <v>275</v>
      </c>
      <c r="I1" s="70" t="s">
        <v>273</v>
      </c>
      <c r="J1" s="71" t="s">
        <v>13</v>
      </c>
    </row>
    <row r="2" spans="1:10">
      <c r="A2" s="17"/>
      <c r="B2" s="72" t="s">
        <v>216</v>
      </c>
      <c r="C2" s="72" t="s">
        <v>216</v>
      </c>
      <c r="D2" s="18"/>
      <c r="E2" s="72"/>
      <c r="F2" s="73" t="s">
        <v>209</v>
      </c>
      <c r="G2" s="73" t="s">
        <v>210</v>
      </c>
      <c r="H2" s="73" t="s">
        <v>211</v>
      </c>
      <c r="I2" s="73" t="s">
        <v>314</v>
      </c>
      <c r="J2" s="74" t="s">
        <v>214</v>
      </c>
    </row>
    <row r="3" spans="1:10" s="2" customFormat="1">
      <c r="A3" s="237" t="s">
        <v>290</v>
      </c>
      <c r="B3" s="238"/>
      <c r="C3" s="239"/>
      <c r="D3" s="18" t="s">
        <v>90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SUM(J5:J16)</f>
        <v>0</v>
      </c>
    </row>
    <row r="5" spans="1:10" s="2" customFormat="1" ht="32.25" thickTop="1">
      <c r="A5" s="59" t="s">
        <v>122</v>
      </c>
      <c r="B5" s="60" t="s">
        <v>185</v>
      </c>
      <c r="C5" s="60" t="s">
        <v>185</v>
      </c>
      <c r="D5" s="61" t="s">
        <v>237</v>
      </c>
      <c r="E5" s="62" t="s">
        <v>0</v>
      </c>
      <c r="F5" s="63">
        <f>G5+H5</f>
        <v>0</v>
      </c>
      <c r="G5" s="63"/>
      <c r="H5" s="63"/>
      <c r="I5" s="64">
        <v>162</v>
      </c>
      <c r="J5" s="65">
        <f t="shared" ref="J5:J11" si="0">I5*F5</f>
        <v>0</v>
      </c>
    </row>
    <row r="6" spans="1:10" s="2" customFormat="1" ht="31.5">
      <c r="A6" s="11" t="s">
        <v>123</v>
      </c>
      <c r="B6" s="9" t="s">
        <v>185</v>
      </c>
      <c r="C6" s="9" t="s">
        <v>185</v>
      </c>
      <c r="D6" s="6" t="s">
        <v>238</v>
      </c>
      <c r="E6" s="7" t="s">
        <v>0</v>
      </c>
      <c r="F6" s="51">
        <f t="shared" ref="F6:F13" si="1">G6+H6</f>
        <v>0</v>
      </c>
      <c r="G6" s="51"/>
      <c r="H6" s="51"/>
      <c r="I6" s="54">
        <v>42</v>
      </c>
      <c r="J6" s="55">
        <f t="shared" si="0"/>
        <v>0</v>
      </c>
    </row>
    <row r="7" spans="1:10" s="2" customFormat="1" ht="31.5">
      <c r="A7" s="11" t="s">
        <v>124</v>
      </c>
      <c r="B7" s="9" t="s">
        <v>185</v>
      </c>
      <c r="C7" s="9" t="s">
        <v>185</v>
      </c>
      <c r="D7" s="6" t="s">
        <v>239</v>
      </c>
      <c r="E7" s="7" t="s">
        <v>0</v>
      </c>
      <c r="F7" s="51">
        <f t="shared" si="1"/>
        <v>0</v>
      </c>
      <c r="G7" s="51"/>
      <c r="H7" s="51"/>
      <c r="I7" s="54">
        <v>27</v>
      </c>
      <c r="J7" s="55">
        <f t="shared" si="0"/>
        <v>0</v>
      </c>
    </row>
    <row r="8" spans="1:10" s="2" customFormat="1" ht="31.5">
      <c r="A8" s="11" t="s">
        <v>125</v>
      </c>
      <c r="B8" s="9" t="s">
        <v>185</v>
      </c>
      <c r="C8" s="9" t="s">
        <v>185</v>
      </c>
      <c r="D8" s="6" t="s">
        <v>240</v>
      </c>
      <c r="E8" s="7" t="s">
        <v>0</v>
      </c>
      <c r="F8" s="51">
        <f t="shared" si="1"/>
        <v>0</v>
      </c>
      <c r="G8" s="51"/>
      <c r="H8" s="51"/>
      <c r="I8" s="54">
        <v>61</v>
      </c>
      <c r="J8" s="55">
        <f t="shared" si="0"/>
        <v>0</v>
      </c>
    </row>
    <row r="9" spans="1:10" s="2" customFormat="1" ht="34.5" customHeight="1">
      <c r="A9" s="11" t="s">
        <v>126</v>
      </c>
      <c r="B9" s="9" t="s">
        <v>185</v>
      </c>
      <c r="C9" s="9" t="s">
        <v>185</v>
      </c>
      <c r="D9" s="6" t="s">
        <v>241</v>
      </c>
      <c r="E9" s="7" t="s">
        <v>88</v>
      </c>
      <c r="F9" s="51">
        <f t="shared" si="1"/>
        <v>0</v>
      </c>
      <c r="G9" s="51"/>
      <c r="H9" s="51"/>
      <c r="I9" s="54">
        <v>400</v>
      </c>
      <c r="J9" s="55">
        <f t="shared" si="0"/>
        <v>0</v>
      </c>
    </row>
    <row r="10" spans="1:10" s="2" customFormat="1" ht="34.5" customHeight="1">
      <c r="A10" s="11" t="s">
        <v>127</v>
      </c>
      <c r="B10" s="9" t="s">
        <v>185</v>
      </c>
      <c r="C10" s="9" t="s">
        <v>185</v>
      </c>
      <c r="D10" s="6" t="s">
        <v>242</v>
      </c>
      <c r="E10" s="7" t="s">
        <v>88</v>
      </c>
      <c r="F10" s="51">
        <f t="shared" si="1"/>
        <v>0</v>
      </c>
      <c r="G10" s="51"/>
      <c r="H10" s="51"/>
      <c r="I10" s="54">
        <v>650</v>
      </c>
      <c r="J10" s="55">
        <f t="shared" si="0"/>
        <v>0</v>
      </c>
    </row>
    <row r="11" spans="1:10" s="2" customFormat="1" ht="31.5">
      <c r="A11" s="11" t="s">
        <v>128</v>
      </c>
      <c r="B11" s="9" t="s">
        <v>185</v>
      </c>
      <c r="C11" s="9" t="s">
        <v>185</v>
      </c>
      <c r="D11" s="6" t="s">
        <v>243</v>
      </c>
      <c r="E11" s="7" t="s">
        <v>88</v>
      </c>
      <c r="F11" s="51">
        <f t="shared" si="1"/>
        <v>0</v>
      </c>
      <c r="G11" s="51"/>
      <c r="H11" s="51"/>
      <c r="I11" s="54">
        <v>50</v>
      </c>
      <c r="J11" s="55">
        <f t="shared" si="0"/>
        <v>0</v>
      </c>
    </row>
    <row r="12" spans="1:10" s="2" customFormat="1" ht="31.5">
      <c r="A12" s="11" t="s">
        <v>129</v>
      </c>
      <c r="B12" s="9" t="s">
        <v>185</v>
      </c>
      <c r="C12" s="9" t="s">
        <v>185</v>
      </c>
      <c r="D12" s="6" t="s">
        <v>355</v>
      </c>
      <c r="E12" s="7" t="s">
        <v>88</v>
      </c>
      <c r="F12" s="51">
        <f t="shared" si="1"/>
        <v>0</v>
      </c>
      <c r="G12" s="51"/>
      <c r="H12" s="51"/>
      <c r="I12" s="54">
        <v>50</v>
      </c>
      <c r="J12" s="170">
        <f t="shared" ref="J12" si="2">I12*F12</f>
        <v>0</v>
      </c>
    </row>
    <row r="13" spans="1:10" s="2" customFormat="1">
      <c r="A13" s="11" t="s">
        <v>130</v>
      </c>
      <c r="B13" s="9" t="s">
        <v>185</v>
      </c>
      <c r="C13" s="9" t="s">
        <v>185</v>
      </c>
      <c r="D13" s="6" t="s">
        <v>244</v>
      </c>
      <c r="E13" s="7" t="s">
        <v>88</v>
      </c>
      <c r="F13" s="51">
        <f t="shared" si="1"/>
        <v>0</v>
      </c>
      <c r="G13" s="51"/>
      <c r="H13" s="51"/>
      <c r="I13" s="54">
        <v>25</v>
      </c>
      <c r="J13" s="55">
        <f>I13*F13</f>
        <v>0</v>
      </c>
    </row>
    <row r="14" spans="1:10">
      <c r="A14" s="11" t="s">
        <v>131</v>
      </c>
      <c r="B14" s="9" t="s">
        <v>185</v>
      </c>
      <c r="C14" s="9" t="s">
        <v>185</v>
      </c>
      <c r="D14" s="42" t="s">
        <v>245</v>
      </c>
      <c r="E14" s="10" t="s">
        <v>0</v>
      </c>
      <c r="F14" s="51">
        <f t="shared" ref="F14:F16" si="3">G14+H14</f>
        <v>0</v>
      </c>
      <c r="G14" s="51"/>
      <c r="H14" s="51"/>
      <c r="I14" s="54">
        <v>600</v>
      </c>
      <c r="J14" s="55">
        <f t="shared" ref="J14:J16" si="4">I14*F14</f>
        <v>0</v>
      </c>
    </row>
    <row r="15" spans="1:10">
      <c r="A15" s="11" t="s">
        <v>132</v>
      </c>
      <c r="B15" s="9" t="s">
        <v>185</v>
      </c>
      <c r="C15" s="9" t="s">
        <v>185</v>
      </c>
      <c r="D15" s="42" t="s">
        <v>258</v>
      </c>
      <c r="E15" s="10" t="s">
        <v>0</v>
      </c>
      <c r="F15" s="51">
        <f t="shared" si="3"/>
        <v>0</v>
      </c>
      <c r="G15" s="51"/>
      <c r="H15" s="51"/>
      <c r="I15" s="54">
        <v>1</v>
      </c>
      <c r="J15" s="55">
        <f t="shared" ref="J15" si="5">I15*F15</f>
        <v>0</v>
      </c>
    </row>
    <row r="16" spans="1:10" ht="16.5" thickBot="1">
      <c r="A16" s="12" t="s">
        <v>133</v>
      </c>
      <c r="B16" s="13" t="s">
        <v>185</v>
      </c>
      <c r="C16" s="13" t="s">
        <v>185</v>
      </c>
      <c r="D16" s="46" t="s">
        <v>162</v>
      </c>
      <c r="E16" s="14" t="s">
        <v>89</v>
      </c>
      <c r="F16" s="53">
        <f t="shared" si="3"/>
        <v>0</v>
      </c>
      <c r="G16" s="53"/>
      <c r="H16" s="53"/>
      <c r="I16" s="58">
        <v>3</v>
      </c>
      <c r="J16" s="56">
        <f t="shared" si="4"/>
        <v>0</v>
      </c>
    </row>
    <row r="17" spans="1:4" ht="16.5" thickTop="1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  <row r="309" spans="4:4">
      <c r="D309" s="43"/>
    </row>
    <row r="310" spans="4:4">
      <c r="D310" s="43"/>
    </row>
    <row r="311" spans="4:4">
      <c r="D311" s="43"/>
    </row>
    <row r="312" spans="4:4">
      <c r="D312" s="43"/>
    </row>
    <row r="313" spans="4:4">
      <c r="D313" s="43"/>
    </row>
    <row r="314" spans="4:4">
      <c r="D314" s="43"/>
    </row>
  </sheetData>
  <mergeCells count="1">
    <mergeCell ref="A3:C3"/>
  </mergeCells>
  <phoneticPr fontId="36" type="noConversion"/>
  <conditionalFormatting sqref="G5:H11 G13:H16">
    <cfRule type="containsBlanks" dxfId="10" priority="2">
      <formula>LEN(TRIM(G5))=0</formula>
    </cfRule>
  </conditionalFormatting>
  <conditionalFormatting sqref="F12:H12">
    <cfRule type="containsBlanks" dxfId="9" priority="1">
      <formula>LEN(TRIM(F12))=0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1"/>
  <sheetViews>
    <sheetView zoomScale="85" zoomScaleNormal="85" workbookViewId="0">
      <pane ySplit="4" topLeftCell="A5" activePane="bottomLeft" state="frozen"/>
      <selection activeCell="A2" sqref="A2:XFD2"/>
      <selection pane="bottomLeft" activeCell="G5" sqref="G5:H2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2" customWidth="1"/>
    <col min="7" max="8" width="12.625" style="52" customWidth="1"/>
    <col min="9" max="9" width="15.625" style="57" customWidth="1"/>
    <col min="10" max="10" width="15.625" style="52" customWidth="1"/>
    <col min="11" max="16384" width="9" style="1"/>
  </cols>
  <sheetData>
    <row r="1" spans="1:10" ht="49.5" customHeight="1" thickTop="1">
      <c r="A1" s="66" t="s">
        <v>12</v>
      </c>
      <c r="B1" s="67" t="s">
        <v>215</v>
      </c>
      <c r="C1" s="67" t="s">
        <v>217</v>
      </c>
      <c r="D1" s="68" t="s">
        <v>5</v>
      </c>
      <c r="E1" s="67" t="s">
        <v>265</v>
      </c>
      <c r="F1" s="69" t="s">
        <v>281</v>
      </c>
      <c r="G1" s="69" t="s">
        <v>274</v>
      </c>
      <c r="H1" s="69" t="s">
        <v>275</v>
      </c>
      <c r="I1" s="70" t="s">
        <v>273</v>
      </c>
      <c r="J1" s="71" t="s">
        <v>13</v>
      </c>
    </row>
    <row r="2" spans="1:10">
      <c r="A2" s="17"/>
      <c r="B2" s="72" t="s">
        <v>216</v>
      </c>
      <c r="C2" s="72" t="s">
        <v>216</v>
      </c>
      <c r="D2" s="18"/>
      <c r="E2" s="72"/>
      <c r="F2" s="73" t="s">
        <v>209</v>
      </c>
      <c r="G2" s="73" t="s">
        <v>210</v>
      </c>
      <c r="H2" s="73" t="s">
        <v>211</v>
      </c>
      <c r="I2" s="73" t="s">
        <v>314</v>
      </c>
      <c r="J2" s="74" t="s">
        <v>214</v>
      </c>
    </row>
    <row r="3" spans="1:10" s="2" customFormat="1">
      <c r="A3" s="237" t="s">
        <v>291</v>
      </c>
      <c r="B3" s="238"/>
      <c r="C3" s="239"/>
      <c r="D3" s="18" t="s">
        <v>91</v>
      </c>
      <c r="E3" s="47"/>
      <c r="F3" s="49"/>
      <c r="G3" s="49"/>
      <c r="H3" s="49"/>
      <c r="I3" s="49"/>
      <c r="J3" s="19"/>
    </row>
    <row r="4" spans="1:10" s="2" customFormat="1">
      <c r="A4" s="154"/>
      <c r="B4" s="155"/>
      <c r="C4" s="155"/>
      <c r="D4" s="156" t="s">
        <v>14</v>
      </c>
      <c r="E4" s="157"/>
      <c r="F4" s="158"/>
      <c r="G4" s="158"/>
      <c r="H4" s="158"/>
      <c r="I4" s="158"/>
      <c r="J4" s="160">
        <f>SUM(J5:J39)</f>
        <v>0</v>
      </c>
    </row>
    <row r="5" spans="1:10" s="2" customFormat="1">
      <c r="A5" s="169" t="s">
        <v>134</v>
      </c>
      <c r="B5" s="9" t="s">
        <v>185</v>
      </c>
      <c r="C5" s="9" t="s">
        <v>185</v>
      </c>
      <c r="D5" s="45" t="s">
        <v>151</v>
      </c>
      <c r="E5" s="7" t="s">
        <v>88</v>
      </c>
      <c r="F5" s="51">
        <f t="shared" ref="F5:F13" si="0">G5+H5</f>
        <v>0</v>
      </c>
      <c r="G5" s="51"/>
      <c r="H5" s="51"/>
      <c r="I5" s="54">
        <v>550</v>
      </c>
      <c r="J5" s="170">
        <f t="shared" ref="J5:J22" si="1">I5*F5</f>
        <v>0</v>
      </c>
    </row>
    <row r="6" spans="1:10" s="2" customFormat="1">
      <c r="A6" s="169" t="s">
        <v>135</v>
      </c>
      <c r="B6" s="9" t="s">
        <v>185</v>
      </c>
      <c r="C6" s="9" t="s">
        <v>185</v>
      </c>
      <c r="D6" s="45" t="s">
        <v>152</v>
      </c>
      <c r="E6" s="7" t="s">
        <v>88</v>
      </c>
      <c r="F6" s="51">
        <f t="shared" si="0"/>
        <v>0</v>
      </c>
      <c r="G6" s="51"/>
      <c r="H6" s="51"/>
      <c r="I6" s="54">
        <v>420</v>
      </c>
      <c r="J6" s="170">
        <f t="shared" si="1"/>
        <v>0</v>
      </c>
    </row>
    <row r="7" spans="1:10" s="2" customFormat="1">
      <c r="A7" s="169" t="s">
        <v>136</v>
      </c>
      <c r="B7" s="9" t="s">
        <v>185</v>
      </c>
      <c r="C7" s="9" t="s">
        <v>185</v>
      </c>
      <c r="D7" s="45" t="s">
        <v>153</v>
      </c>
      <c r="E7" s="7" t="s">
        <v>88</v>
      </c>
      <c r="F7" s="51">
        <f t="shared" si="0"/>
        <v>0</v>
      </c>
      <c r="G7" s="51"/>
      <c r="H7" s="51"/>
      <c r="I7" s="54">
        <v>40</v>
      </c>
      <c r="J7" s="170">
        <f t="shared" si="1"/>
        <v>0</v>
      </c>
    </row>
    <row r="8" spans="1:10" s="2" customFormat="1">
      <c r="A8" s="169" t="s">
        <v>137</v>
      </c>
      <c r="B8" s="9" t="s">
        <v>185</v>
      </c>
      <c r="C8" s="9" t="s">
        <v>185</v>
      </c>
      <c r="D8" s="45" t="s">
        <v>357</v>
      </c>
      <c r="E8" s="7" t="s">
        <v>88</v>
      </c>
      <c r="F8" s="51">
        <f t="shared" si="0"/>
        <v>0</v>
      </c>
      <c r="G8" s="51"/>
      <c r="H8" s="51"/>
      <c r="I8" s="54">
        <v>10</v>
      </c>
      <c r="J8" s="170">
        <f t="shared" si="1"/>
        <v>0</v>
      </c>
    </row>
    <row r="9" spans="1:10" s="2" customFormat="1">
      <c r="A9" s="169" t="s">
        <v>138</v>
      </c>
      <c r="B9" s="9" t="s">
        <v>185</v>
      </c>
      <c r="C9" s="9" t="s">
        <v>185</v>
      </c>
      <c r="D9" s="45" t="s">
        <v>154</v>
      </c>
      <c r="E9" s="7" t="s">
        <v>88</v>
      </c>
      <c r="F9" s="51">
        <f t="shared" si="0"/>
        <v>0</v>
      </c>
      <c r="G9" s="51"/>
      <c r="H9" s="51"/>
      <c r="I9" s="54">
        <v>10</v>
      </c>
      <c r="J9" s="170">
        <f t="shared" si="1"/>
        <v>0</v>
      </c>
    </row>
    <row r="10" spans="1:10" s="2" customFormat="1">
      <c r="A10" s="169" t="s">
        <v>139</v>
      </c>
      <c r="B10" s="9" t="s">
        <v>185</v>
      </c>
      <c r="C10" s="9" t="s">
        <v>185</v>
      </c>
      <c r="D10" s="45" t="s">
        <v>318</v>
      </c>
      <c r="E10" s="7" t="s">
        <v>88</v>
      </c>
      <c r="F10" s="51">
        <f t="shared" ref="F10" si="2">G10+H10</f>
        <v>0</v>
      </c>
      <c r="G10" s="51"/>
      <c r="H10" s="51"/>
      <c r="I10" s="54">
        <v>16</v>
      </c>
      <c r="J10" s="170">
        <f t="shared" si="1"/>
        <v>0</v>
      </c>
    </row>
    <row r="11" spans="1:10" s="2" customFormat="1">
      <c r="A11" s="169" t="s">
        <v>140</v>
      </c>
      <c r="B11" s="9" t="s">
        <v>185</v>
      </c>
      <c r="C11" s="9" t="s">
        <v>185</v>
      </c>
      <c r="D11" s="45" t="s">
        <v>159</v>
      </c>
      <c r="E11" s="7" t="s">
        <v>88</v>
      </c>
      <c r="F11" s="51">
        <f t="shared" si="0"/>
        <v>0</v>
      </c>
      <c r="G11" s="51"/>
      <c r="H11" s="51"/>
      <c r="I11" s="54">
        <v>510</v>
      </c>
      <c r="J11" s="170">
        <f t="shared" si="1"/>
        <v>0</v>
      </c>
    </row>
    <row r="12" spans="1:10" s="2" customFormat="1">
      <c r="A12" s="169" t="s">
        <v>141</v>
      </c>
      <c r="B12" s="9" t="s">
        <v>185</v>
      </c>
      <c r="C12" s="9" t="s">
        <v>185</v>
      </c>
      <c r="D12" s="45" t="s">
        <v>316</v>
      </c>
      <c r="E12" s="7" t="s">
        <v>88</v>
      </c>
      <c r="F12" s="51">
        <f t="shared" si="0"/>
        <v>0</v>
      </c>
      <c r="G12" s="51"/>
      <c r="H12" s="51"/>
      <c r="I12" s="54">
        <v>920</v>
      </c>
      <c r="J12" s="170">
        <f t="shared" si="1"/>
        <v>0</v>
      </c>
    </row>
    <row r="13" spans="1:10" s="2" customFormat="1">
      <c r="A13" s="169" t="s">
        <v>142</v>
      </c>
      <c r="B13" s="9" t="s">
        <v>185</v>
      </c>
      <c r="C13" s="9" t="s">
        <v>185</v>
      </c>
      <c r="D13" s="45" t="s">
        <v>317</v>
      </c>
      <c r="E13" s="7" t="s">
        <v>88</v>
      </c>
      <c r="F13" s="51">
        <f t="shared" si="0"/>
        <v>0</v>
      </c>
      <c r="G13" s="51"/>
      <c r="H13" s="51"/>
      <c r="I13" s="54">
        <v>70</v>
      </c>
      <c r="J13" s="170">
        <f t="shared" si="1"/>
        <v>0</v>
      </c>
    </row>
    <row r="14" spans="1:10">
      <c r="A14" s="169" t="s">
        <v>143</v>
      </c>
      <c r="B14" s="9" t="s">
        <v>185</v>
      </c>
      <c r="C14" s="9" t="s">
        <v>185</v>
      </c>
      <c r="D14" s="45" t="s">
        <v>192</v>
      </c>
      <c r="E14" s="7" t="s">
        <v>88</v>
      </c>
      <c r="F14" s="51">
        <f t="shared" ref="F14:F22" si="3">G14+H14</f>
        <v>0</v>
      </c>
      <c r="G14" s="51"/>
      <c r="H14" s="51"/>
      <c r="I14" s="54">
        <v>6275</v>
      </c>
      <c r="J14" s="170">
        <f t="shared" si="1"/>
        <v>0</v>
      </c>
    </row>
    <row r="15" spans="1:10">
      <c r="A15" s="169" t="s">
        <v>144</v>
      </c>
      <c r="B15" s="9" t="s">
        <v>185</v>
      </c>
      <c r="C15" s="9" t="s">
        <v>185</v>
      </c>
      <c r="D15" s="45" t="s">
        <v>193</v>
      </c>
      <c r="E15" s="7" t="s">
        <v>88</v>
      </c>
      <c r="F15" s="51">
        <f t="shared" si="3"/>
        <v>0</v>
      </c>
      <c r="G15" s="51"/>
      <c r="H15" s="51"/>
      <c r="I15" s="54">
        <v>974</v>
      </c>
      <c r="J15" s="170">
        <f t="shared" si="1"/>
        <v>0</v>
      </c>
    </row>
    <row r="16" spans="1:10">
      <c r="A16" s="169" t="s">
        <v>145</v>
      </c>
      <c r="B16" s="9" t="s">
        <v>185</v>
      </c>
      <c r="C16" s="9" t="s">
        <v>185</v>
      </c>
      <c r="D16" s="45" t="s">
        <v>194</v>
      </c>
      <c r="E16" s="7" t="s">
        <v>88</v>
      </c>
      <c r="F16" s="51">
        <f t="shared" si="3"/>
        <v>0</v>
      </c>
      <c r="G16" s="51"/>
      <c r="H16" s="51"/>
      <c r="I16" s="54">
        <v>6466</v>
      </c>
      <c r="J16" s="170">
        <f t="shared" si="1"/>
        <v>0</v>
      </c>
    </row>
    <row r="17" spans="1:10">
      <c r="A17" s="169" t="s">
        <v>146</v>
      </c>
      <c r="B17" s="9" t="s">
        <v>185</v>
      </c>
      <c r="C17" s="9" t="s">
        <v>185</v>
      </c>
      <c r="D17" s="45" t="s">
        <v>195</v>
      </c>
      <c r="E17" s="7" t="s">
        <v>88</v>
      </c>
      <c r="F17" s="51">
        <f t="shared" si="3"/>
        <v>0</v>
      </c>
      <c r="G17" s="51"/>
      <c r="H17" s="51"/>
      <c r="I17" s="54">
        <v>349</v>
      </c>
      <c r="J17" s="170">
        <f t="shared" si="1"/>
        <v>0</v>
      </c>
    </row>
    <row r="18" spans="1:10">
      <c r="A18" s="212" t="s">
        <v>368</v>
      </c>
      <c r="B18" s="213" t="s">
        <v>185</v>
      </c>
      <c r="C18" s="213" t="s">
        <v>185</v>
      </c>
      <c r="D18" s="227" t="s">
        <v>369</v>
      </c>
      <c r="E18" s="214" t="s">
        <v>88</v>
      </c>
      <c r="F18" s="51">
        <f t="shared" si="3"/>
        <v>0</v>
      </c>
      <c r="G18" s="215"/>
      <c r="H18" s="215"/>
      <c r="I18" s="54">
        <v>48</v>
      </c>
      <c r="J18" s="170">
        <f t="shared" si="1"/>
        <v>0</v>
      </c>
    </row>
    <row r="19" spans="1:10">
      <c r="A19" s="169" t="s">
        <v>147</v>
      </c>
      <c r="B19" s="9" t="s">
        <v>185</v>
      </c>
      <c r="C19" s="9" t="s">
        <v>185</v>
      </c>
      <c r="D19" s="45" t="s">
        <v>196</v>
      </c>
      <c r="E19" s="7" t="s">
        <v>88</v>
      </c>
      <c r="F19" s="51">
        <f t="shared" si="3"/>
        <v>0</v>
      </c>
      <c r="G19" s="51"/>
      <c r="H19" s="51"/>
      <c r="I19" s="54">
        <v>780</v>
      </c>
      <c r="J19" s="170">
        <f t="shared" si="1"/>
        <v>0</v>
      </c>
    </row>
    <row r="20" spans="1:10">
      <c r="A20" s="169" t="s">
        <v>148</v>
      </c>
      <c r="B20" s="9" t="s">
        <v>185</v>
      </c>
      <c r="C20" s="9" t="s">
        <v>185</v>
      </c>
      <c r="D20" s="45" t="s">
        <v>197</v>
      </c>
      <c r="E20" s="7" t="s">
        <v>88</v>
      </c>
      <c r="F20" s="51">
        <f t="shared" si="3"/>
        <v>0</v>
      </c>
      <c r="G20" s="51"/>
      <c r="H20" s="51"/>
      <c r="I20" s="54">
        <v>90</v>
      </c>
      <c r="J20" s="170">
        <f t="shared" si="1"/>
        <v>0</v>
      </c>
    </row>
    <row r="21" spans="1:10">
      <c r="A21" s="169" t="s">
        <v>149</v>
      </c>
      <c r="B21" s="9" t="s">
        <v>185</v>
      </c>
      <c r="C21" s="9" t="s">
        <v>185</v>
      </c>
      <c r="D21" s="45" t="s">
        <v>358</v>
      </c>
      <c r="E21" s="7" t="s">
        <v>88</v>
      </c>
      <c r="F21" s="51">
        <f t="shared" ref="F21" si="4">G21+H21</f>
        <v>0</v>
      </c>
      <c r="G21" s="51"/>
      <c r="H21" s="51"/>
      <c r="I21" s="54">
        <v>70</v>
      </c>
      <c r="J21" s="170">
        <f t="shared" ref="J21" si="5">I21*F21</f>
        <v>0</v>
      </c>
    </row>
    <row r="22" spans="1:10" ht="16.5" thickBot="1">
      <c r="A22" s="171" t="s">
        <v>150</v>
      </c>
      <c r="B22" s="172" t="s">
        <v>185</v>
      </c>
      <c r="C22" s="172" t="s">
        <v>185</v>
      </c>
      <c r="D22" s="205" t="s">
        <v>198</v>
      </c>
      <c r="E22" s="174" t="s">
        <v>88</v>
      </c>
      <c r="F22" s="176">
        <f t="shared" si="3"/>
        <v>0</v>
      </c>
      <c r="G22" s="176"/>
      <c r="H22" s="176"/>
      <c r="I22" s="206">
        <v>70</v>
      </c>
      <c r="J22" s="179">
        <f t="shared" si="1"/>
        <v>0</v>
      </c>
    </row>
    <row r="23" spans="1:10">
      <c r="A23" s="40"/>
      <c r="B23" s="40"/>
      <c r="C23" s="40"/>
      <c r="D23" s="43"/>
    </row>
    <row r="24" spans="1:10">
      <c r="A24" s="40"/>
      <c r="B24" s="40"/>
      <c r="C24" s="40"/>
      <c r="D24" s="43"/>
    </row>
    <row r="25" spans="1:10">
      <c r="A25" s="40"/>
      <c r="B25" s="40"/>
      <c r="C25" s="40"/>
      <c r="D25" s="43"/>
    </row>
    <row r="26" spans="1:10">
      <c r="A26" s="40"/>
      <c r="B26" s="40"/>
      <c r="C26" s="40"/>
      <c r="D26" s="43"/>
    </row>
    <row r="27" spans="1:10">
      <c r="A27" s="40"/>
      <c r="B27" s="40"/>
      <c r="C27" s="40"/>
      <c r="D27" s="43"/>
    </row>
    <row r="28" spans="1:10">
      <c r="A28" s="40"/>
      <c r="B28" s="40"/>
      <c r="C28" s="40"/>
      <c r="D28" s="43"/>
    </row>
    <row r="29" spans="1:10">
      <c r="A29" s="40"/>
      <c r="B29" s="40"/>
      <c r="C29" s="40"/>
      <c r="D29" s="43"/>
    </row>
    <row r="30" spans="1:10">
      <c r="A30" s="40"/>
      <c r="B30" s="40"/>
      <c r="C30" s="40"/>
      <c r="D30" s="43"/>
    </row>
    <row r="31" spans="1:10">
      <c r="A31" s="40"/>
      <c r="B31" s="40"/>
      <c r="C31" s="40"/>
      <c r="D31" s="43"/>
    </row>
    <row r="32" spans="1:10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D201" s="43"/>
    </row>
    <row r="202" spans="1:4">
      <c r="D202" s="43"/>
    </row>
    <row r="203" spans="1:4">
      <c r="D203" s="43"/>
    </row>
    <row r="204" spans="1:4">
      <c r="D204" s="43"/>
    </row>
    <row r="205" spans="1:4">
      <c r="D205" s="43"/>
    </row>
    <row r="206" spans="1:4">
      <c r="D206" s="43"/>
    </row>
    <row r="207" spans="1:4">
      <c r="D207" s="43"/>
    </row>
    <row r="208" spans="1:4">
      <c r="D208" s="43"/>
    </row>
    <row r="209" spans="4:4">
      <c r="D209" s="43"/>
    </row>
    <row r="210" spans="4:4">
      <c r="D210" s="43"/>
    </row>
    <row r="211" spans="4:4">
      <c r="D211" s="43"/>
    </row>
  </sheetData>
  <mergeCells count="1">
    <mergeCell ref="A3:C3"/>
  </mergeCells>
  <phoneticPr fontId="36" type="noConversion"/>
  <conditionalFormatting sqref="G11:H20 G22:H22 G5:H9">
    <cfRule type="containsBlanks" dxfId="8" priority="4">
      <formula>LEN(TRIM(G5))=0</formula>
    </cfRule>
  </conditionalFormatting>
  <conditionalFormatting sqref="G10:H10">
    <cfRule type="containsBlanks" dxfId="7" priority="3">
      <formula>LEN(TRIM(G10))=0</formula>
    </cfRule>
  </conditionalFormatting>
  <conditionalFormatting sqref="G21:H21">
    <cfRule type="containsBlanks" dxfId="6" priority="2">
      <formula>LEN(TRIM(G21))=0</formula>
    </cfRule>
  </conditionalFormatting>
  <conditionalFormatting sqref="G18:H18">
    <cfRule type="containsBlanks" dxfId="5" priority="1">
      <formula>LEN(TRIM(G18))=0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6"/>
  <sheetViews>
    <sheetView zoomScale="85" zoomScaleNormal="85" zoomScaleSheetLayoutView="115" workbookViewId="0">
      <pane ySplit="4" topLeftCell="A8" activePane="bottomLeft" state="frozen"/>
      <selection activeCell="A2" sqref="A2:XFD2"/>
      <selection pane="bottomLeft" activeCell="F21" sqref="F2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60.875" style="44" customWidth="1"/>
    <col min="5" max="5" width="8.625" style="40" customWidth="1"/>
    <col min="6" max="6" width="15.625" style="52" customWidth="1"/>
    <col min="7" max="8" width="12.625" style="52" customWidth="1"/>
    <col min="9" max="9" width="15.625" style="57" customWidth="1"/>
    <col min="10" max="10" width="15.625" style="52" customWidth="1"/>
    <col min="11" max="16384" width="9" style="1"/>
  </cols>
  <sheetData>
    <row r="1" spans="1:10" ht="49.5" customHeight="1" thickTop="1">
      <c r="A1" s="66" t="s">
        <v>12</v>
      </c>
      <c r="B1" s="67" t="s">
        <v>215</v>
      </c>
      <c r="C1" s="67" t="s">
        <v>217</v>
      </c>
      <c r="D1" s="68" t="s">
        <v>5</v>
      </c>
      <c r="E1" s="67" t="s">
        <v>265</v>
      </c>
      <c r="F1" s="69" t="s">
        <v>281</v>
      </c>
      <c r="G1" s="69" t="s">
        <v>274</v>
      </c>
      <c r="H1" s="69" t="s">
        <v>275</v>
      </c>
      <c r="I1" s="70" t="s">
        <v>273</v>
      </c>
      <c r="J1" s="71" t="s">
        <v>13</v>
      </c>
    </row>
    <row r="2" spans="1:10">
      <c r="A2" s="17"/>
      <c r="B2" s="72" t="s">
        <v>216</v>
      </c>
      <c r="C2" s="72" t="s">
        <v>216</v>
      </c>
      <c r="D2" s="18"/>
      <c r="E2" s="72"/>
      <c r="F2" s="73" t="s">
        <v>209</v>
      </c>
      <c r="G2" s="73" t="s">
        <v>210</v>
      </c>
      <c r="H2" s="73" t="s">
        <v>211</v>
      </c>
      <c r="I2" s="73" t="s">
        <v>314</v>
      </c>
      <c r="J2" s="74" t="s">
        <v>214</v>
      </c>
    </row>
    <row r="3" spans="1:10" s="2" customFormat="1">
      <c r="A3" s="237" t="s">
        <v>292</v>
      </c>
      <c r="B3" s="238"/>
      <c r="C3" s="239"/>
      <c r="D3" s="18" t="s">
        <v>92</v>
      </c>
      <c r="E3" s="47"/>
      <c r="F3" s="49"/>
      <c r="G3" s="49"/>
      <c r="H3" s="49"/>
      <c r="I3" s="49"/>
      <c r="J3" s="19"/>
    </row>
    <row r="4" spans="1:10" s="2" customFormat="1" ht="16.5" thickBot="1">
      <c r="A4" s="154"/>
      <c r="B4" s="155"/>
      <c r="C4" s="155"/>
      <c r="D4" s="156" t="s">
        <v>14</v>
      </c>
      <c r="E4" s="157"/>
      <c r="F4" s="158"/>
      <c r="G4" s="158"/>
      <c r="H4" s="158"/>
      <c r="I4" s="158"/>
      <c r="J4" s="160">
        <f>SUM(J5:J19)</f>
        <v>0</v>
      </c>
    </row>
    <row r="5" spans="1:10" s="2" customFormat="1" ht="47.25">
      <c r="A5" s="161" t="s">
        <v>38</v>
      </c>
      <c r="B5" s="162" t="s">
        <v>185</v>
      </c>
      <c r="C5" s="162" t="s">
        <v>185</v>
      </c>
      <c r="D5" s="163" t="s">
        <v>356</v>
      </c>
      <c r="E5" s="164" t="s">
        <v>0</v>
      </c>
      <c r="F5" s="165">
        <f>G5+H5</f>
        <v>0</v>
      </c>
      <c r="G5" s="165"/>
      <c r="H5" s="165"/>
      <c r="I5" s="166">
        <v>1</v>
      </c>
      <c r="J5" s="168">
        <f t="shared" ref="J5:J19" si="0">I5*F5</f>
        <v>0</v>
      </c>
    </row>
    <row r="6" spans="1:10" s="2" customFormat="1" ht="47.25">
      <c r="A6" s="169" t="s">
        <v>39</v>
      </c>
      <c r="B6" s="9" t="s">
        <v>185</v>
      </c>
      <c r="C6" s="9" t="s">
        <v>185</v>
      </c>
      <c r="D6" s="61" t="s">
        <v>321</v>
      </c>
      <c r="E6" s="7" t="s">
        <v>0</v>
      </c>
      <c r="F6" s="51">
        <f t="shared" ref="F6:F19" si="1">G6+H6</f>
        <v>0</v>
      </c>
      <c r="G6" s="51"/>
      <c r="H6" s="51"/>
      <c r="I6" s="54">
        <v>1</v>
      </c>
      <c r="J6" s="170">
        <f t="shared" si="0"/>
        <v>0</v>
      </c>
    </row>
    <row r="7" spans="1:10" s="2" customFormat="1" ht="47.25">
      <c r="A7" s="169" t="s">
        <v>40</v>
      </c>
      <c r="B7" s="9" t="s">
        <v>185</v>
      </c>
      <c r="C7" s="9" t="s">
        <v>185</v>
      </c>
      <c r="D7" s="61" t="s">
        <v>322</v>
      </c>
      <c r="E7" s="7" t="s">
        <v>0</v>
      </c>
      <c r="F7" s="51">
        <f t="shared" si="1"/>
        <v>0</v>
      </c>
      <c r="G7" s="51"/>
      <c r="H7" s="51"/>
      <c r="I7" s="54">
        <v>1</v>
      </c>
      <c r="J7" s="170">
        <f t="shared" si="0"/>
        <v>0</v>
      </c>
    </row>
    <row r="8" spans="1:10" s="2" customFormat="1" ht="47.25">
      <c r="A8" s="169" t="s">
        <v>41</v>
      </c>
      <c r="B8" s="9" t="s">
        <v>185</v>
      </c>
      <c r="C8" s="9" t="s">
        <v>185</v>
      </c>
      <c r="D8" s="61" t="s">
        <v>323</v>
      </c>
      <c r="E8" s="7" t="s">
        <v>0</v>
      </c>
      <c r="F8" s="51">
        <f t="shared" si="1"/>
        <v>0</v>
      </c>
      <c r="G8" s="51"/>
      <c r="H8" s="51"/>
      <c r="I8" s="54">
        <v>1</v>
      </c>
      <c r="J8" s="170">
        <f t="shared" si="0"/>
        <v>0</v>
      </c>
    </row>
    <row r="9" spans="1:10" s="2" customFormat="1" ht="47.25">
      <c r="A9" s="169" t="s">
        <v>42</v>
      </c>
      <c r="B9" s="9" t="s">
        <v>185</v>
      </c>
      <c r="C9" s="9" t="s">
        <v>185</v>
      </c>
      <c r="D9" s="61" t="s">
        <v>324</v>
      </c>
      <c r="E9" s="7" t="s">
        <v>0</v>
      </c>
      <c r="F9" s="51">
        <f t="shared" si="1"/>
        <v>0</v>
      </c>
      <c r="G9" s="51"/>
      <c r="H9" s="51"/>
      <c r="I9" s="54">
        <v>1</v>
      </c>
      <c r="J9" s="170">
        <f t="shared" si="0"/>
        <v>0</v>
      </c>
    </row>
    <row r="10" spans="1:10" s="2" customFormat="1" ht="47.25">
      <c r="A10" s="169" t="s">
        <v>43</v>
      </c>
      <c r="B10" s="9" t="s">
        <v>185</v>
      </c>
      <c r="C10" s="9" t="s">
        <v>185</v>
      </c>
      <c r="D10" s="61" t="s">
        <v>325</v>
      </c>
      <c r="E10" s="7" t="s">
        <v>0</v>
      </c>
      <c r="F10" s="51">
        <f t="shared" si="1"/>
        <v>0</v>
      </c>
      <c r="G10" s="51"/>
      <c r="H10" s="51"/>
      <c r="I10" s="54">
        <v>1</v>
      </c>
      <c r="J10" s="170">
        <f t="shared" si="0"/>
        <v>0</v>
      </c>
    </row>
    <row r="11" spans="1:10" s="2" customFormat="1" ht="47.25">
      <c r="A11" s="169" t="s">
        <v>44</v>
      </c>
      <c r="B11" s="9" t="s">
        <v>185</v>
      </c>
      <c r="C11" s="9" t="s">
        <v>185</v>
      </c>
      <c r="D11" s="61" t="s">
        <v>326</v>
      </c>
      <c r="E11" s="7" t="s">
        <v>0</v>
      </c>
      <c r="F11" s="51">
        <f t="shared" si="1"/>
        <v>0</v>
      </c>
      <c r="G11" s="51"/>
      <c r="H11" s="51"/>
      <c r="I11" s="54">
        <v>1</v>
      </c>
      <c r="J11" s="170">
        <f t="shared" si="0"/>
        <v>0</v>
      </c>
    </row>
    <row r="12" spans="1:10" s="2" customFormat="1" ht="47.25">
      <c r="A12" s="169" t="s">
        <v>45</v>
      </c>
      <c r="B12" s="9" t="s">
        <v>185</v>
      </c>
      <c r="C12" s="9" t="s">
        <v>185</v>
      </c>
      <c r="D12" s="61" t="s">
        <v>327</v>
      </c>
      <c r="E12" s="7" t="s">
        <v>0</v>
      </c>
      <c r="F12" s="51">
        <f t="shared" si="1"/>
        <v>0</v>
      </c>
      <c r="G12" s="51"/>
      <c r="H12" s="51"/>
      <c r="I12" s="54">
        <v>1</v>
      </c>
      <c r="J12" s="170">
        <f t="shared" si="0"/>
        <v>0</v>
      </c>
    </row>
    <row r="13" spans="1:10" s="2" customFormat="1" ht="47.25">
      <c r="A13" s="169" t="s">
        <v>46</v>
      </c>
      <c r="B13" s="9" t="s">
        <v>185</v>
      </c>
      <c r="C13" s="9" t="s">
        <v>185</v>
      </c>
      <c r="D13" s="61" t="s">
        <v>360</v>
      </c>
      <c r="E13" s="7" t="s">
        <v>0</v>
      </c>
      <c r="F13" s="51">
        <f t="shared" si="1"/>
        <v>0</v>
      </c>
      <c r="G13" s="51"/>
      <c r="H13" s="51"/>
      <c r="I13" s="54">
        <v>1</v>
      </c>
      <c r="J13" s="170">
        <f t="shared" ref="J13:J14" si="2">I13*F13</f>
        <v>0</v>
      </c>
    </row>
    <row r="14" spans="1:10" s="2" customFormat="1" ht="47.25">
      <c r="A14" s="169" t="s">
        <v>47</v>
      </c>
      <c r="B14" s="9" t="s">
        <v>185</v>
      </c>
      <c r="C14" s="9" t="s">
        <v>185</v>
      </c>
      <c r="D14" s="61" t="s">
        <v>361</v>
      </c>
      <c r="E14" s="7" t="s">
        <v>0</v>
      </c>
      <c r="F14" s="51">
        <f t="shared" si="1"/>
        <v>0</v>
      </c>
      <c r="G14" s="51"/>
      <c r="H14" s="51"/>
      <c r="I14" s="54">
        <v>1</v>
      </c>
      <c r="J14" s="170">
        <f t="shared" si="2"/>
        <v>0</v>
      </c>
    </row>
    <row r="15" spans="1:10" s="2" customFormat="1" ht="47.25">
      <c r="A15" s="169" t="s">
        <v>48</v>
      </c>
      <c r="B15" s="9" t="s">
        <v>185</v>
      </c>
      <c r="C15" s="9" t="s">
        <v>185</v>
      </c>
      <c r="D15" s="61" t="s">
        <v>330</v>
      </c>
      <c r="E15" s="7" t="s">
        <v>0</v>
      </c>
      <c r="F15" s="51">
        <f t="shared" si="1"/>
        <v>0</v>
      </c>
      <c r="G15" s="51"/>
      <c r="H15" s="51"/>
      <c r="I15" s="54">
        <v>1</v>
      </c>
      <c r="J15" s="170">
        <f t="shared" si="0"/>
        <v>0</v>
      </c>
    </row>
    <row r="16" spans="1:10" s="2" customFormat="1" ht="47.25">
      <c r="A16" s="169" t="s">
        <v>49</v>
      </c>
      <c r="B16" s="9" t="s">
        <v>185</v>
      </c>
      <c r="C16" s="9" t="s">
        <v>185</v>
      </c>
      <c r="D16" s="61" t="s">
        <v>329</v>
      </c>
      <c r="E16" s="7" t="s">
        <v>0</v>
      </c>
      <c r="F16" s="51">
        <f t="shared" si="1"/>
        <v>0</v>
      </c>
      <c r="G16" s="51"/>
      <c r="H16" s="51"/>
      <c r="I16" s="54">
        <v>1</v>
      </c>
      <c r="J16" s="170">
        <f t="shared" si="0"/>
        <v>0</v>
      </c>
    </row>
    <row r="17" spans="1:10" s="2" customFormat="1" ht="47.25">
      <c r="A17" s="169" t="s">
        <v>50</v>
      </c>
      <c r="B17" s="9" t="s">
        <v>185</v>
      </c>
      <c r="C17" s="9" t="s">
        <v>185</v>
      </c>
      <c r="D17" s="61" t="s">
        <v>328</v>
      </c>
      <c r="E17" s="7" t="s">
        <v>0</v>
      </c>
      <c r="F17" s="51">
        <f t="shared" si="1"/>
        <v>0</v>
      </c>
      <c r="G17" s="51"/>
      <c r="H17" s="51"/>
      <c r="I17" s="54">
        <v>1</v>
      </c>
      <c r="J17" s="170">
        <f t="shared" si="0"/>
        <v>0</v>
      </c>
    </row>
    <row r="18" spans="1:10" s="2" customFormat="1" ht="47.25">
      <c r="A18" s="169" t="s">
        <v>362</v>
      </c>
      <c r="B18" s="9" t="s">
        <v>185</v>
      </c>
      <c r="C18" s="9" t="s">
        <v>185</v>
      </c>
      <c r="D18" s="61" t="s">
        <v>331</v>
      </c>
      <c r="E18" s="7" t="s">
        <v>0</v>
      </c>
      <c r="F18" s="51">
        <f t="shared" si="1"/>
        <v>0</v>
      </c>
      <c r="G18" s="51"/>
      <c r="H18" s="51"/>
      <c r="I18" s="54">
        <v>1</v>
      </c>
      <c r="J18" s="170">
        <f t="shared" si="0"/>
        <v>0</v>
      </c>
    </row>
    <row r="19" spans="1:10" s="2" customFormat="1" ht="48" thickBot="1">
      <c r="A19" s="171" t="s">
        <v>363</v>
      </c>
      <c r="B19" s="172" t="s">
        <v>185</v>
      </c>
      <c r="C19" s="172" t="s">
        <v>185</v>
      </c>
      <c r="D19" s="208" t="s">
        <v>332</v>
      </c>
      <c r="E19" s="174" t="s">
        <v>0</v>
      </c>
      <c r="F19" s="176">
        <f t="shared" si="1"/>
        <v>0</v>
      </c>
      <c r="G19" s="176"/>
      <c r="H19" s="176"/>
      <c r="I19" s="206">
        <v>1</v>
      </c>
      <c r="J19" s="179">
        <f t="shared" si="0"/>
        <v>0</v>
      </c>
    </row>
    <row r="20" spans="1:10">
      <c r="A20" s="40"/>
      <c r="B20" s="40"/>
      <c r="C20" s="40"/>
      <c r="D20" s="43"/>
    </row>
    <row r="21" spans="1:10">
      <c r="A21" s="40"/>
      <c r="B21" s="40"/>
      <c r="C21" s="40"/>
      <c r="D21" s="43"/>
    </row>
    <row r="22" spans="1:10">
      <c r="A22" s="40"/>
      <c r="B22" s="40"/>
      <c r="C22" s="40"/>
      <c r="D22" s="43"/>
    </row>
    <row r="23" spans="1:10">
      <c r="A23" s="40"/>
      <c r="B23" s="40"/>
      <c r="C23" s="40"/>
      <c r="D23" s="43"/>
    </row>
    <row r="24" spans="1:10">
      <c r="A24" s="40"/>
      <c r="B24" s="40"/>
      <c r="C24" s="40"/>
      <c r="D24" s="43"/>
    </row>
    <row r="25" spans="1:10">
      <c r="A25" s="40"/>
      <c r="B25" s="40"/>
      <c r="C25" s="40"/>
      <c r="D25" s="43"/>
    </row>
    <row r="26" spans="1:10">
      <c r="A26" s="40"/>
      <c r="B26" s="40"/>
      <c r="C26" s="40"/>
      <c r="D26" s="43"/>
    </row>
    <row r="27" spans="1:10">
      <c r="A27" s="40"/>
      <c r="B27" s="40"/>
      <c r="C27" s="40"/>
      <c r="D27" s="43"/>
    </row>
    <row r="28" spans="1:10">
      <c r="A28" s="40"/>
      <c r="B28" s="40"/>
      <c r="C28" s="40"/>
      <c r="D28" s="43"/>
    </row>
    <row r="29" spans="1:10">
      <c r="A29" s="40"/>
      <c r="B29" s="40"/>
      <c r="C29" s="40"/>
      <c r="D29" s="43"/>
    </row>
    <row r="30" spans="1:10">
      <c r="A30" s="40"/>
      <c r="B30" s="40"/>
      <c r="C30" s="40"/>
      <c r="D30" s="43"/>
    </row>
    <row r="31" spans="1:10">
      <c r="A31" s="40"/>
      <c r="B31" s="40"/>
      <c r="C31" s="40"/>
      <c r="D31" s="43"/>
    </row>
    <row r="32" spans="1:10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A312" s="40"/>
      <c r="B312" s="40"/>
      <c r="C312" s="40"/>
      <c r="D312" s="43"/>
    </row>
    <row r="313" spans="1:4">
      <c r="A313" s="40"/>
      <c r="B313" s="40"/>
      <c r="C313" s="40"/>
      <c r="D313" s="43"/>
    </row>
    <row r="314" spans="1:4">
      <c r="A314" s="40"/>
      <c r="B314" s="40"/>
      <c r="C314" s="40"/>
      <c r="D314" s="43"/>
    </row>
    <row r="315" spans="1:4">
      <c r="A315" s="40"/>
      <c r="B315" s="40"/>
      <c r="C315" s="40"/>
      <c r="D315" s="43"/>
    </row>
    <row r="316" spans="1:4">
      <c r="A316" s="40"/>
      <c r="B316" s="40"/>
      <c r="C316" s="40"/>
      <c r="D316" s="43"/>
    </row>
    <row r="317" spans="1:4">
      <c r="A317" s="40"/>
      <c r="B317" s="40"/>
      <c r="C317" s="40"/>
      <c r="D317" s="43"/>
    </row>
    <row r="318" spans="1:4">
      <c r="A318" s="40"/>
      <c r="B318" s="40"/>
      <c r="C318" s="40"/>
      <c r="D318" s="43"/>
    </row>
    <row r="319" spans="1:4">
      <c r="A319" s="40"/>
      <c r="B319" s="40"/>
      <c r="C319" s="40"/>
      <c r="D319" s="43"/>
    </row>
    <row r="320" spans="1:4">
      <c r="A320" s="40"/>
      <c r="B320" s="40"/>
      <c r="C320" s="40"/>
      <c r="D320" s="43"/>
    </row>
    <row r="321" spans="1:4">
      <c r="A321" s="40"/>
      <c r="B321" s="40"/>
      <c r="C321" s="40"/>
      <c r="D321" s="43"/>
    </row>
    <row r="322" spans="1:4">
      <c r="A322" s="40"/>
      <c r="B322" s="40"/>
      <c r="C322" s="40"/>
      <c r="D322" s="43"/>
    </row>
    <row r="323" spans="1:4">
      <c r="A323" s="40"/>
      <c r="B323" s="40"/>
      <c r="C323" s="40"/>
      <c r="D323" s="43"/>
    </row>
    <row r="324" spans="1:4">
      <c r="A324" s="40"/>
      <c r="B324" s="40"/>
      <c r="C324" s="40"/>
      <c r="D324" s="43"/>
    </row>
    <row r="325" spans="1:4">
      <c r="A325" s="40"/>
      <c r="B325" s="40"/>
      <c r="C325" s="40"/>
      <c r="D325" s="43"/>
    </row>
    <row r="326" spans="1:4">
      <c r="D326" s="43"/>
    </row>
    <row r="327" spans="1:4">
      <c r="D327" s="43"/>
    </row>
    <row r="328" spans="1:4">
      <c r="D328" s="43"/>
    </row>
    <row r="329" spans="1:4">
      <c r="D329" s="43"/>
    </row>
    <row r="330" spans="1:4">
      <c r="D330" s="43"/>
    </row>
    <row r="331" spans="1:4">
      <c r="D331" s="43"/>
    </row>
    <row r="332" spans="1:4">
      <c r="D332" s="43"/>
    </row>
    <row r="333" spans="1:4">
      <c r="D333" s="43"/>
    </row>
    <row r="334" spans="1:4">
      <c r="D334" s="43"/>
    </row>
    <row r="335" spans="1:4">
      <c r="D335" s="43"/>
    </row>
    <row r="336" spans="1:4">
      <c r="D336" s="43"/>
    </row>
  </sheetData>
  <mergeCells count="1">
    <mergeCell ref="A3:C3"/>
  </mergeCells>
  <phoneticPr fontId="36" type="noConversion"/>
  <conditionalFormatting sqref="G5:H19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8"/>
  <sheetViews>
    <sheetView zoomScale="85" zoomScaleNormal="85" workbookViewId="0">
      <pane ySplit="4" topLeftCell="A5" activePane="bottomLeft" state="frozen"/>
      <selection activeCell="A2" sqref="A2:XFD2"/>
      <selection pane="bottomLeft" activeCell="H22" sqref="H22"/>
    </sheetView>
  </sheetViews>
  <sheetFormatPr defaultRowHeight="15.75"/>
  <cols>
    <col min="1" max="1" width="7.625" style="130" customWidth="1"/>
    <col min="2" max="2" width="8.625" style="130" customWidth="1"/>
    <col min="3" max="3" width="7.625" style="130" customWidth="1"/>
    <col min="4" max="4" width="80.625" style="150" customWidth="1"/>
    <col min="5" max="5" width="8.625" style="146" customWidth="1"/>
    <col min="6" max="6" width="15.625" style="148" customWidth="1"/>
    <col min="7" max="8" width="12.625" style="148" customWidth="1"/>
    <col min="9" max="9" width="15.625" style="149" customWidth="1"/>
    <col min="10" max="10" width="15.625" style="148" customWidth="1"/>
    <col min="11" max="16384" width="9" style="130"/>
  </cols>
  <sheetData>
    <row r="1" spans="1:10" ht="49.5" customHeight="1" thickTop="1">
      <c r="A1" s="124" t="s">
        <v>12</v>
      </c>
      <c r="B1" s="125" t="s">
        <v>215</v>
      </c>
      <c r="C1" s="125" t="s">
        <v>217</v>
      </c>
      <c r="D1" s="126" t="s">
        <v>5</v>
      </c>
      <c r="E1" s="125" t="s">
        <v>265</v>
      </c>
      <c r="F1" s="127" t="s">
        <v>281</v>
      </c>
      <c r="G1" s="127" t="s">
        <v>274</v>
      </c>
      <c r="H1" s="127" t="s">
        <v>275</v>
      </c>
      <c r="I1" s="128" t="s">
        <v>273</v>
      </c>
      <c r="J1" s="129" t="s">
        <v>13</v>
      </c>
    </row>
    <row r="2" spans="1:10">
      <c r="A2" s="131"/>
      <c r="B2" s="132" t="s">
        <v>216</v>
      </c>
      <c r="C2" s="132" t="s">
        <v>216</v>
      </c>
      <c r="D2" s="133"/>
      <c r="E2" s="132"/>
      <c r="F2" s="134" t="s">
        <v>209</v>
      </c>
      <c r="G2" s="134" t="s">
        <v>210</v>
      </c>
      <c r="H2" s="134" t="s">
        <v>211</v>
      </c>
      <c r="I2" s="73" t="s">
        <v>314</v>
      </c>
      <c r="J2" s="135" t="s">
        <v>214</v>
      </c>
    </row>
    <row r="3" spans="1:10" s="139" customFormat="1">
      <c r="A3" s="240" t="s">
        <v>293</v>
      </c>
      <c r="B3" s="241"/>
      <c r="C3" s="242"/>
      <c r="D3" s="133" t="s">
        <v>93</v>
      </c>
      <c r="E3" s="136"/>
      <c r="F3" s="137"/>
      <c r="G3" s="137"/>
      <c r="H3" s="137"/>
      <c r="I3" s="137"/>
      <c r="J3" s="138"/>
    </row>
    <row r="4" spans="1:10" s="139" customFormat="1" ht="16.5" thickBot="1">
      <c r="A4" s="184"/>
      <c r="B4" s="185"/>
      <c r="C4" s="185"/>
      <c r="D4" s="186" t="s">
        <v>14</v>
      </c>
      <c r="E4" s="187"/>
      <c r="F4" s="188"/>
      <c r="G4" s="188"/>
      <c r="H4" s="188"/>
      <c r="I4" s="188"/>
      <c r="J4" s="189">
        <f>SUM(J5:J13)</f>
        <v>0</v>
      </c>
    </row>
    <row r="5" spans="1:10" s="139" customFormat="1" ht="47.25">
      <c r="A5" s="190" t="s">
        <v>51</v>
      </c>
      <c r="B5" s="191" t="s">
        <v>185</v>
      </c>
      <c r="C5" s="191" t="s">
        <v>185</v>
      </c>
      <c r="D5" s="192" t="s">
        <v>207</v>
      </c>
      <c r="E5" s="164" t="s">
        <v>168</v>
      </c>
      <c r="F5" s="193">
        <f>G5+H5</f>
        <v>0</v>
      </c>
      <c r="G5" s="193"/>
      <c r="H5" s="193"/>
      <c r="I5" s="194">
        <v>24</v>
      </c>
      <c r="J5" s="195">
        <f t="shared" ref="J5:J12" si="0">I5*F5</f>
        <v>0</v>
      </c>
    </row>
    <row r="6" spans="1:10" s="139" customFormat="1">
      <c r="A6" s="196" t="s">
        <v>52</v>
      </c>
      <c r="B6" s="140" t="s">
        <v>185</v>
      </c>
      <c r="C6" s="140" t="s">
        <v>185</v>
      </c>
      <c r="D6" s="141" t="s">
        <v>94</v>
      </c>
      <c r="E6" s="7" t="s">
        <v>168</v>
      </c>
      <c r="F6" s="143">
        <f t="shared" ref="F6:F13" si="1">G6+H6</f>
        <v>0</v>
      </c>
      <c r="G6" s="143"/>
      <c r="H6" s="143"/>
      <c r="I6" s="144">
        <v>16</v>
      </c>
      <c r="J6" s="197">
        <f t="shared" si="0"/>
        <v>0</v>
      </c>
    </row>
    <row r="7" spans="1:10" s="139" customFormat="1" ht="31.5">
      <c r="A7" s="196" t="s">
        <v>53</v>
      </c>
      <c r="B7" s="140" t="s">
        <v>185</v>
      </c>
      <c r="C7" s="140" t="s">
        <v>185</v>
      </c>
      <c r="D7" s="141" t="s">
        <v>189</v>
      </c>
      <c r="E7" s="7" t="s">
        <v>168</v>
      </c>
      <c r="F7" s="143">
        <f t="shared" si="1"/>
        <v>0</v>
      </c>
      <c r="G7" s="143"/>
      <c r="H7" s="143"/>
      <c r="I7" s="144">
        <v>16</v>
      </c>
      <c r="J7" s="197">
        <f t="shared" si="0"/>
        <v>0</v>
      </c>
    </row>
    <row r="8" spans="1:10" s="139" customFormat="1">
      <c r="A8" s="196" t="s">
        <v>54</v>
      </c>
      <c r="B8" s="140" t="s">
        <v>185</v>
      </c>
      <c r="C8" s="140" t="s">
        <v>185</v>
      </c>
      <c r="D8" s="141" t="s">
        <v>95</v>
      </c>
      <c r="E8" s="7" t="s">
        <v>168</v>
      </c>
      <c r="F8" s="143">
        <f t="shared" si="1"/>
        <v>0</v>
      </c>
      <c r="G8" s="143"/>
      <c r="H8" s="143"/>
      <c r="I8" s="144">
        <v>198</v>
      </c>
      <c r="J8" s="197">
        <f t="shared" si="0"/>
        <v>0</v>
      </c>
    </row>
    <row r="9" spans="1:10" s="139" customFormat="1">
      <c r="A9" s="196" t="s">
        <v>55</v>
      </c>
      <c r="B9" s="140" t="s">
        <v>185</v>
      </c>
      <c r="C9" s="140" t="s">
        <v>185</v>
      </c>
      <c r="D9" s="16" t="s">
        <v>312</v>
      </c>
      <c r="E9" s="7" t="s">
        <v>313</v>
      </c>
      <c r="F9" s="143">
        <f t="shared" si="1"/>
        <v>0</v>
      </c>
      <c r="G9" s="143"/>
      <c r="H9" s="143"/>
      <c r="I9" s="144">
        <v>6</v>
      </c>
      <c r="J9" s="197">
        <f t="shared" si="0"/>
        <v>0</v>
      </c>
    </row>
    <row r="10" spans="1:10" s="139" customFormat="1">
      <c r="A10" s="196" t="s">
        <v>56</v>
      </c>
      <c r="B10" s="140" t="s">
        <v>185</v>
      </c>
      <c r="C10" s="140" t="s">
        <v>185</v>
      </c>
      <c r="D10" s="141" t="s">
        <v>96</v>
      </c>
      <c r="E10" s="7" t="s">
        <v>168</v>
      </c>
      <c r="F10" s="143">
        <f t="shared" si="1"/>
        <v>0</v>
      </c>
      <c r="G10" s="143"/>
      <c r="H10" s="143"/>
      <c r="I10" s="144">
        <v>12</v>
      </c>
      <c r="J10" s="197">
        <f t="shared" si="0"/>
        <v>0</v>
      </c>
    </row>
    <row r="11" spans="1:10">
      <c r="A11" s="196" t="s">
        <v>57</v>
      </c>
      <c r="B11" s="140" t="s">
        <v>185</v>
      </c>
      <c r="C11" s="140" t="s">
        <v>185</v>
      </c>
      <c r="D11" s="145" t="s">
        <v>157</v>
      </c>
      <c r="E11" s="142" t="s">
        <v>158</v>
      </c>
      <c r="F11" s="143">
        <f t="shared" si="1"/>
        <v>0</v>
      </c>
      <c r="G11" s="143"/>
      <c r="H11" s="143"/>
      <c r="I11" s="144">
        <v>20</v>
      </c>
      <c r="J11" s="197">
        <f t="shared" si="0"/>
        <v>0</v>
      </c>
    </row>
    <row r="12" spans="1:10" ht="31.5">
      <c r="A12" s="196" t="s">
        <v>156</v>
      </c>
      <c r="B12" s="9" t="s">
        <v>185</v>
      </c>
      <c r="C12" s="9" t="s">
        <v>185</v>
      </c>
      <c r="D12" s="181" t="s">
        <v>315</v>
      </c>
      <c r="E12" s="182" t="s">
        <v>158</v>
      </c>
      <c r="F12" s="183">
        <f>G12+H12</f>
        <v>0</v>
      </c>
      <c r="G12" s="183"/>
      <c r="H12" s="183"/>
      <c r="I12" s="180">
        <v>1</v>
      </c>
      <c r="J12" s="197">
        <f t="shared" si="0"/>
        <v>0</v>
      </c>
    </row>
    <row r="13" spans="1:10" ht="32.25" thickBot="1">
      <c r="A13" s="198" t="s">
        <v>160</v>
      </c>
      <c r="B13" s="199" t="s">
        <v>185</v>
      </c>
      <c r="C13" s="199" t="s">
        <v>185</v>
      </c>
      <c r="D13" s="200" t="s">
        <v>186</v>
      </c>
      <c r="E13" s="201" t="s">
        <v>0</v>
      </c>
      <c r="F13" s="202">
        <f t="shared" si="1"/>
        <v>0</v>
      </c>
      <c r="G13" s="202"/>
      <c r="H13" s="202"/>
      <c r="I13" s="203">
        <v>15</v>
      </c>
      <c r="J13" s="204">
        <f t="shared" ref="J13" si="2">I13*F13</f>
        <v>0</v>
      </c>
    </row>
    <row r="14" spans="1:10">
      <c r="A14" s="146"/>
      <c r="B14" s="146"/>
      <c r="C14" s="146"/>
      <c r="D14" s="147"/>
    </row>
    <row r="15" spans="1:10">
      <c r="A15" s="146"/>
      <c r="B15" s="146"/>
      <c r="C15" s="146"/>
      <c r="D15" s="147"/>
    </row>
    <row r="16" spans="1:10">
      <c r="A16" s="146"/>
      <c r="B16" s="146"/>
      <c r="C16" s="146"/>
      <c r="D16" s="147"/>
    </row>
    <row r="17" spans="1:4">
      <c r="A17" s="146"/>
      <c r="B17" s="146"/>
      <c r="C17" s="146"/>
      <c r="D17" s="147"/>
    </row>
    <row r="18" spans="1:4">
      <c r="A18" s="146"/>
      <c r="B18" s="146"/>
      <c r="C18" s="146"/>
      <c r="D18" s="147"/>
    </row>
    <row r="19" spans="1:4">
      <c r="A19" s="146"/>
      <c r="B19" s="146"/>
      <c r="C19" s="146"/>
      <c r="D19" s="147"/>
    </row>
    <row r="20" spans="1:4">
      <c r="A20" s="146"/>
      <c r="B20" s="146"/>
      <c r="C20" s="146"/>
      <c r="D20" s="147"/>
    </row>
    <row r="21" spans="1:4">
      <c r="A21" s="146"/>
      <c r="B21" s="146"/>
      <c r="C21" s="146"/>
      <c r="D21" s="147"/>
    </row>
    <row r="22" spans="1:4">
      <c r="A22" s="146"/>
      <c r="B22" s="146"/>
      <c r="C22" s="146"/>
      <c r="D22" s="147"/>
    </row>
    <row r="23" spans="1:4">
      <c r="A23" s="146"/>
      <c r="B23" s="146"/>
      <c r="C23" s="146"/>
      <c r="D23" s="147"/>
    </row>
    <row r="24" spans="1:4">
      <c r="A24" s="146"/>
      <c r="B24" s="146"/>
      <c r="C24" s="146"/>
      <c r="D24" s="147"/>
    </row>
    <row r="25" spans="1:4">
      <c r="A25" s="146"/>
      <c r="B25" s="146"/>
      <c r="C25" s="146"/>
      <c r="D25" s="147"/>
    </row>
    <row r="26" spans="1:4">
      <c r="A26" s="146"/>
      <c r="B26" s="146"/>
      <c r="C26" s="146"/>
      <c r="D26" s="147"/>
    </row>
    <row r="27" spans="1:4">
      <c r="A27" s="146"/>
      <c r="B27" s="146"/>
      <c r="C27" s="146"/>
      <c r="D27" s="147"/>
    </row>
    <row r="28" spans="1:4">
      <c r="A28" s="146"/>
      <c r="B28" s="146"/>
      <c r="C28" s="146"/>
      <c r="D28" s="147"/>
    </row>
    <row r="29" spans="1:4">
      <c r="A29" s="146"/>
      <c r="B29" s="146"/>
      <c r="C29" s="146"/>
      <c r="D29" s="147"/>
    </row>
    <row r="30" spans="1:4">
      <c r="A30" s="146"/>
      <c r="B30" s="146"/>
      <c r="C30" s="146"/>
      <c r="D30" s="147"/>
    </row>
    <row r="31" spans="1:4">
      <c r="A31" s="146"/>
      <c r="B31" s="146"/>
      <c r="C31" s="146"/>
      <c r="D31" s="147"/>
    </row>
    <row r="32" spans="1:4">
      <c r="A32" s="146"/>
      <c r="B32" s="146"/>
      <c r="C32" s="146"/>
      <c r="D32" s="147"/>
    </row>
    <row r="33" spans="1:4">
      <c r="A33" s="146"/>
      <c r="B33" s="146"/>
      <c r="C33" s="146"/>
      <c r="D33" s="147"/>
    </row>
    <row r="34" spans="1:4">
      <c r="A34" s="146"/>
      <c r="B34" s="146"/>
      <c r="C34" s="146"/>
      <c r="D34" s="147"/>
    </row>
    <row r="35" spans="1:4">
      <c r="A35" s="146"/>
      <c r="B35" s="146"/>
      <c r="C35" s="146"/>
      <c r="D35" s="147"/>
    </row>
    <row r="36" spans="1:4">
      <c r="A36" s="146"/>
      <c r="B36" s="146"/>
      <c r="C36" s="146"/>
      <c r="D36" s="147"/>
    </row>
    <row r="37" spans="1:4">
      <c r="A37" s="146"/>
      <c r="B37" s="146"/>
      <c r="C37" s="146"/>
      <c r="D37" s="147"/>
    </row>
    <row r="38" spans="1:4">
      <c r="A38" s="146"/>
      <c r="B38" s="146"/>
      <c r="C38" s="146"/>
      <c r="D38" s="147"/>
    </row>
    <row r="39" spans="1:4">
      <c r="A39" s="146"/>
      <c r="B39" s="146"/>
      <c r="C39" s="146"/>
      <c r="D39" s="147"/>
    </row>
    <row r="40" spans="1:4">
      <c r="A40" s="146"/>
      <c r="B40" s="146"/>
      <c r="C40" s="146"/>
      <c r="D40" s="147"/>
    </row>
    <row r="41" spans="1:4">
      <c r="A41" s="146"/>
      <c r="B41" s="146"/>
      <c r="C41" s="146"/>
      <c r="D41" s="147"/>
    </row>
    <row r="42" spans="1:4">
      <c r="A42" s="146"/>
      <c r="B42" s="146"/>
      <c r="C42" s="146"/>
      <c r="D42" s="147"/>
    </row>
    <row r="43" spans="1:4">
      <c r="A43" s="146"/>
      <c r="B43" s="146"/>
      <c r="C43" s="146"/>
      <c r="D43" s="147"/>
    </row>
    <row r="44" spans="1:4">
      <c r="A44" s="146"/>
      <c r="B44" s="146"/>
      <c r="C44" s="146"/>
      <c r="D44" s="147"/>
    </row>
    <row r="45" spans="1:4">
      <c r="A45" s="146"/>
      <c r="B45" s="146"/>
      <c r="C45" s="146"/>
      <c r="D45" s="147"/>
    </row>
    <row r="46" spans="1:4">
      <c r="A46" s="146"/>
      <c r="B46" s="146"/>
      <c r="C46" s="146"/>
      <c r="D46" s="147"/>
    </row>
    <row r="47" spans="1:4">
      <c r="A47" s="146"/>
      <c r="B47" s="146"/>
      <c r="C47" s="146"/>
      <c r="D47" s="147"/>
    </row>
    <row r="48" spans="1:4">
      <c r="A48" s="146"/>
      <c r="B48" s="146"/>
      <c r="C48" s="146"/>
      <c r="D48" s="147"/>
    </row>
    <row r="49" spans="1:4">
      <c r="A49" s="146"/>
      <c r="B49" s="146"/>
      <c r="C49" s="146"/>
      <c r="D49" s="147"/>
    </row>
    <row r="50" spans="1:4">
      <c r="A50" s="146"/>
      <c r="B50" s="146"/>
      <c r="C50" s="146"/>
      <c r="D50" s="147"/>
    </row>
    <row r="51" spans="1:4">
      <c r="A51" s="146"/>
      <c r="B51" s="146"/>
      <c r="C51" s="146"/>
      <c r="D51" s="147"/>
    </row>
    <row r="52" spans="1:4">
      <c r="A52" s="146"/>
      <c r="B52" s="146"/>
      <c r="C52" s="146"/>
      <c r="D52" s="147"/>
    </row>
    <row r="53" spans="1:4">
      <c r="A53" s="146"/>
      <c r="B53" s="146"/>
      <c r="C53" s="146"/>
      <c r="D53" s="147"/>
    </row>
    <row r="54" spans="1:4">
      <c r="A54" s="146"/>
      <c r="B54" s="146"/>
      <c r="C54" s="146"/>
      <c r="D54" s="147"/>
    </row>
    <row r="55" spans="1:4">
      <c r="A55" s="146"/>
      <c r="B55" s="146"/>
      <c r="C55" s="146"/>
      <c r="D55" s="147"/>
    </row>
    <row r="56" spans="1:4">
      <c r="A56" s="146"/>
      <c r="B56" s="146"/>
      <c r="C56" s="146"/>
      <c r="D56" s="147"/>
    </row>
    <row r="57" spans="1:4">
      <c r="A57" s="146"/>
      <c r="B57" s="146"/>
      <c r="C57" s="146"/>
      <c r="D57" s="147"/>
    </row>
    <row r="58" spans="1:4">
      <c r="A58" s="146"/>
      <c r="B58" s="146"/>
      <c r="C58" s="146"/>
      <c r="D58" s="147"/>
    </row>
    <row r="59" spans="1:4">
      <c r="A59" s="146"/>
      <c r="B59" s="146"/>
      <c r="C59" s="146"/>
      <c r="D59" s="147"/>
    </row>
    <row r="60" spans="1:4">
      <c r="A60" s="146"/>
      <c r="B60" s="146"/>
      <c r="C60" s="146"/>
      <c r="D60" s="147"/>
    </row>
    <row r="61" spans="1:4">
      <c r="A61" s="146"/>
      <c r="B61" s="146"/>
      <c r="C61" s="146"/>
      <c r="D61" s="147"/>
    </row>
    <row r="62" spans="1:4">
      <c r="A62" s="146"/>
      <c r="B62" s="146"/>
      <c r="C62" s="146"/>
      <c r="D62" s="147"/>
    </row>
    <row r="63" spans="1:4">
      <c r="A63" s="146"/>
      <c r="B63" s="146"/>
      <c r="C63" s="146"/>
      <c r="D63" s="147"/>
    </row>
    <row r="64" spans="1:4">
      <c r="A64" s="146"/>
      <c r="B64" s="146"/>
      <c r="C64" s="146"/>
      <c r="D64" s="147"/>
    </row>
    <row r="65" spans="1:4">
      <c r="A65" s="146"/>
      <c r="B65" s="146"/>
      <c r="C65" s="146"/>
      <c r="D65" s="147"/>
    </row>
    <row r="66" spans="1:4">
      <c r="A66" s="146"/>
      <c r="B66" s="146"/>
      <c r="C66" s="146"/>
      <c r="D66" s="147"/>
    </row>
    <row r="67" spans="1:4">
      <c r="A67" s="146"/>
      <c r="B67" s="146"/>
      <c r="C67" s="146"/>
      <c r="D67" s="147"/>
    </row>
    <row r="68" spans="1:4">
      <c r="A68" s="146"/>
      <c r="B68" s="146"/>
      <c r="C68" s="146"/>
      <c r="D68" s="147"/>
    </row>
    <row r="69" spans="1:4">
      <c r="A69" s="146"/>
      <c r="B69" s="146"/>
      <c r="C69" s="146"/>
      <c r="D69" s="147"/>
    </row>
    <row r="70" spans="1:4">
      <c r="A70" s="146"/>
      <c r="B70" s="146"/>
      <c r="C70" s="146"/>
      <c r="D70" s="147"/>
    </row>
    <row r="71" spans="1:4">
      <c r="A71" s="146"/>
      <c r="B71" s="146"/>
      <c r="C71" s="146"/>
      <c r="D71" s="147"/>
    </row>
    <row r="72" spans="1:4">
      <c r="A72" s="146"/>
      <c r="B72" s="146"/>
      <c r="C72" s="146"/>
      <c r="D72" s="147"/>
    </row>
    <row r="73" spans="1:4">
      <c r="A73" s="146"/>
      <c r="B73" s="146"/>
      <c r="C73" s="146"/>
      <c r="D73" s="147"/>
    </row>
    <row r="74" spans="1:4">
      <c r="A74" s="146"/>
      <c r="B74" s="146"/>
      <c r="C74" s="146"/>
      <c r="D74" s="147"/>
    </row>
    <row r="75" spans="1:4">
      <c r="A75" s="146"/>
      <c r="B75" s="146"/>
      <c r="C75" s="146"/>
      <c r="D75" s="147"/>
    </row>
    <row r="76" spans="1:4">
      <c r="A76" s="146"/>
      <c r="B76" s="146"/>
      <c r="C76" s="146"/>
      <c r="D76" s="147"/>
    </row>
    <row r="77" spans="1:4">
      <c r="A77" s="146"/>
      <c r="B77" s="146"/>
      <c r="C77" s="146"/>
      <c r="D77" s="147"/>
    </row>
    <row r="78" spans="1:4">
      <c r="A78" s="146"/>
      <c r="B78" s="146"/>
      <c r="C78" s="146"/>
      <c r="D78" s="147"/>
    </row>
    <row r="79" spans="1:4">
      <c r="A79" s="146"/>
      <c r="B79" s="146"/>
      <c r="C79" s="146"/>
      <c r="D79" s="147"/>
    </row>
    <row r="80" spans="1:4">
      <c r="A80" s="146"/>
      <c r="B80" s="146"/>
      <c r="C80" s="146"/>
      <c r="D80" s="147"/>
    </row>
    <row r="81" spans="1:4">
      <c r="A81" s="146"/>
      <c r="B81" s="146"/>
      <c r="C81" s="146"/>
      <c r="D81" s="147"/>
    </row>
    <row r="82" spans="1:4">
      <c r="A82" s="146"/>
      <c r="B82" s="146"/>
      <c r="C82" s="146"/>
      <c r="D82" s="147"/>
    </row>
    <row r="83" spans="1:4">
      <c r="A83" s="146"/>
      <c r="B83" s="146"/>
      <c r="C83" s="146"/>
      <c r="D83" s="147"/>
    </row>
    <row r="84" spans="1:4">
      <c r="A84" s="146"/>
      <c r="B84" s="146"/>
      <c r="C84" s="146"/>
      <c r="D84" s="147"/>
    </row>
    <row r="85" spans="1:4">
      <c r="A85" s="146"/>
      <c r="B85" s="146"/>
      <c r="C85" s="146"/>
      <c r="D85" s="147"/>
    </row>
    <row r="86" spans="1:4">
      <c r="A86" s="146"/>
      <c r="B86" s="146"/>
      <c r="C86" s="146"/>
      <c r="D86" s="147"/>
    </row>
    <row r="87" spans="1:4">
      <c r="A87" s="146"/>
      <c r="B87" s="146"/>
      <c r="C87" s="146"/>
      <c r="D87" s="147"/>
    </row>
    <row r="88" spans="1:4">
      <c r="A88" s="146"/>
      <c r="B88" s="146"/>
      <c r="C88" s="146"/>
      <c r="D88" s="147"/>
    </row>
    <row r="89" spans="1:4">
      <c r="A89" s="146"/>
      <c r="B89" s="146"/>
      <c r="C89" s="146"/>
      <c r="D89" s="147"/>
    </row>
    <row r="90" spans="1:4">
      <c r="A90" s="146"/>
      <c r="B90" s="146"/>
      <c r="C90" s="146"/>
      <c r="D90" s="147"/>
    </row>
    <row r="91" spans="1:4">
      <c r="A91" s="146"/>
      <c r="B91" s="146"/>
      <c r="C91" s="146"/>
      <c r="D91" s="147"/>
    </row>
    <row r="92" spans="1:4">
      <c r="A92" s="146"/>
      <c r="B92" s="146"/>
      <c r="C92" s="146"/>
      <c r="D92" s="147"/>
    </row>
    <row r="93" spans="1:4">
      <c r="A93" s="146"/>
      <c r="B93" s="146"/>
      <c r="C93" s="146"/>
      <c r="D93" s="147"/>
    </row>
    <row r="94" spans="1:4">
      <c r="A94" s="146"/>
      <c r="B94" s="146"/>
      <c r="C94" s="146"/>
      <c r="D94" s="147"/>
    </row>
    <row r="95" spans="1:4">
      <c r="A95" s="146"/>
      <c r="B95" s="146"/>
      <c r="C95" s="146"/>
      <c r="D95" s="147"/>
    </row>
    <row r="96" spans="1:4">
      <c r="A96" s="146"/>
      <c r="B96" s="146"/>
      <c r="C96" s="146"/>
      <c r="D96" s="147"/>
    </row>
    <row r="97" spans="1:4">
      <c r="A97" s="146"/>
      <c r="B97" s="146"/>
      <c r="C97" s="146"/>
      <c r="D97" s="147"/>
    </row>
    <row r="98" spans="1:4">
      <c r="A98" s="146"/>
      <c r="B98" s="146"/>
      <c r="C98" s="146"/>
      <c r="D98" s="147"/>
    </row>
    <row r="99" spans="1:4">
      <c r="A99" s="146"/>
      <c r="B99" s="146"/>
      <c r="C99" s="146"/>
      <c r="D99" s="147"/>
    </row>
    <row r="100" spans="1:4">
      <c r="A100" s="146"/>
      <c r="B100" s="146"/>
      <c r="C100" s="146"/>
      <c r="D100" s="147"/>
    </row>
    <row r="101" spans="1:4">
      <c r="A101" s="146"/>
      <c r="B101" s="146"/>
      <c r="C101" s="146"/>
      <c r="D101" s="147"/>
    </row>
    <row r="102" spans="1:4">
      <c r="A102" s="146"/>
      <c r="B102" s="146"/>
      <c r="C102" s="146"/>
      <c r="D102" s="147"/>
    </row>
    <row r="103" spans="1:4">
      <c r="A103" s="146"/>
      <c r="B103" s="146"/>
      <c r="C103" s="146"/>
      <c r="D103" s="147"/>
    </row>
    <row r="104" spans="1:4">
      <c r="A104" s="146"/>
      <c r="B104" s="146"/>
      <c r="C104" s="146"/>
      <c r="D104" s="147"/>
    </row>
    <row r="105" spans="1:4">
      <c r="A105" s="146"/>
      <c r="B105" s="146"/>
      <c r="C105" s="146"/>
      <c r="D105" s="147"/>
    </row>
    <row r="106" spans="1:4">
      <c r="A106" s="146"/>
      <c r="B106" s="146"/>
      <c r="C106" s="146"/>
      <c r="D106" s="147"/>
    </row>
    <row r="107" spans="1:4">
      <c r="A107" s="146"/>
      <c r="B107" s="146"/>
      <c r="C107" s="146"/>
      <c r="D107" s="147"/>
    </row>
    <row r="108" spans="1:4">
      <c r="A108" s="146"/>
      <c r="B108" s="146"/>
      <c r="C108" s="146"/>
      <c r="D108" s="147"/>
    </row>
    <row r="109" spans="1:4">
      <c r="A109" s="146"/>
      <c r="B109" s="146"/>
      <c r="C109" s="146"/>
      <c r="D109" s="147"/>
    </row>
    <row r="110" spans="1:4">
      <c r="A110" s="146"/>
      <c r="B110" s="146"/>
      <c r="C110" s="146"/>
      <c r="D110" s="147"/>
    </row>
    <row r="111" spans="1:4">
      <c r="A111" s="146"/>
      <c r="B111" s="146"/>
      <c r="C111" s="146"/>
      <c r="D111" s="147"/>
    </row>
    <row r="112" spans="1:4">
      <c r="A112" s="146"/>
      <c r="B112" s="146"/>
      <c r="C112" s="146"/>
      <c r="D112" s="147"/>
    </row>
    <row r="113" spans="1:4">
      <c r="A113" s="146"/>
      <c r="B113" s="146"/>
      <c r="C113" s="146"/>
      <c r="D113" s="147"/>
    </row>
    <row r="114" spans="1:4">
      <c r="A114" s="146"/>
      <c r="B114" s="146"/>
      <c r="C114" s="146"/>
      <c r="D114" s="147"/>
    </row>
    <row r="115" spans="1:4">
      <c r="A115" s="146"/>
      <c r="B115" s="146"/>
      <c r="C115" s="146"/>
      <c r="D115" s="147"/>
    </row>
    <row r="116" spans="1:4">
      <c r="A116" s="146"/>
      <c r="B116" s="146"/>
      <c r="C116" s="146"/>
      <c r="D116" s="147"/>
    </row>
    <row r="117" spans="1:4">
      <c r="A117" s="146"/>
      <c r="B117" s="146"/>
      <c r="C117" s="146"/>
      <c r="D117" s="147"/>
    </row>
    <row r="118" spans="1:4">
      <c r="A118" s="146"/>
      <c r="B118" s="146"/>
      <c r="C118" s="146"/>
      <c r="D118" s="147"/>
    </row>
    <row r="119" spans="1:4">
      <c r="A119" s="146"/>
      <c r="B119" s="146"/>
      <c r="C119" s="146"/>
      <c r="D119" s="147"/>
    </row>
    <row r="120" spans="1:4">
      <c r="A120" s="146"/>
      <c r="B120" s="146"/>
      <c r="C120" s="146"/>
      <c r="D120" s="147"/>
    </row>
    <row r="121" spans="1:4">
      <c r="A121" s="146"/>
      <c r="B121" s="146"/>
      <c r="C121" s="146"/>
      <c r="D121" s="147"/>
    </row>
    <row r="122" spans="1:4">
      <c r="A122" s="146"/>
      <c r="B122" s="146"/>
      <c r="C122" s="146"/>
      <c r="D122" s="147"/>
    </row>
    <row r="123" spans="1:4">
      <c r="A123" s="146"/>
      <c r="B123" s="146"/>
      <c r="C123" s="146"/>
      <c r="D123" s="147"/>
    </row>
    <row r="124" spans="1:4">
      <c r="A124" s="146"/>
      <c r="B124" s="146"/>
      <c r="C124" s="146"/>
      <c r="D124" s="147"/>
    </row>
    <row r="125" spans="1:4">
      <c r="A125" s="146"/>
      <c r="B125" s="146"/>
      <c r="C125" s="146"/>
      <c r="D125" s="147"/>
    </row>
    <row r="126" spans="1:4">
      <c r="A126" s="146"/>
      <c r="B126" s="146"/>
      <c r="C126" s="146"/>
      <c r="D126" s="147"/>
    </row>
    <row r="127" spans="1:4">
      <c r="A127" s="146"/>
      <c r="B127" s="146"/>
      <c r="C127" s="146"/>
      <c r="D127" s="147"/>
    </row>
    <row r="128" spans="1:4">
      <c r="A128" s="146"/>
      <c r="B128" s="146"/>
      <c r="C128" s="146"/>
      <c r="D128" s="147"/>
    </row>
    <row r="129" spans="1:4">
      <c r="A129" s="146"/>
      <c r="B129" s="146"/>
      <c r="C129" s="146"/>
      <c r="D129" s="147"/>
    </row>
    <row r="130" spans="1:4">
      <c r="A130" s="146"/>
      <c r="B130" s="146"/>
      <c r="C130" s="146"/>
      <c r="D130" s="147"/>
    </row>
    <row r="131" spans="1:4">
      <c r="A131" s="146"/>
      <c r="B131" s="146"/>
      <c r="C131" s="146"/>
      <c r="D131" s="147"/>
    </row>
    <row r="132" spans="1:4">
      <c r="A132" s="146"/>
      <c r="B132" s="146"/>
      <c r="C132" s="146"/>
      <c r="D132" s="147"/>
    </row>
    <row r="133" spans="1:4">
      <c r="A133" s="146"/>
      <c r="B133" s="146"/>
      <c r="C133" s="146"/>
      <c r="D133" s="147"/>
    </row>
    <row r="134" spans="1:4">
      <c r="A134" s="146"/>
      <c r="B134" s="146"/>
      <c r="C134" s="146"/>
      <c r="D134" s="147"/>
    </row>
    <row r="135" spans="1:4">
      <c r="A135" s="146"/>
      <c r="B135" s="146"/>
      <c r="C135" s="146"/>
      <c r="D135" s="147"/>
    </row>
    <row r="136" spans="1:4">
      <c r="A136" s="146"/>
      <c r="B136" s="146"/>
      <c r="C136" s="146"/>
      <c r="D136" s="147"/>
    </row>
    <row r="137" spans="1:4">
      <c r="A137" s="146"/>
      <c r="B137" s="146"/>
      <c r="C137" s="146"/>
      <c r="D137" s="147"/>
    </row>
    <row r="138" spans="1:4">
      <c r="A138" s="146"/>
      <c r="B138" s="146"/>
      <c r="C138" s="146"/>
      <c r="D138" s="147"/>
    </row>
    <row r="139" spans="1:4">
      <c r="A139" s="146"/>
      <c r="B139" s="146"/>
      <c r="C139" s="146"/>
      <c r="D139" s="147"/>
    </row>
    <row r="140" spans="1:4">
      <c r="A140" s="146"/>
      <c r="B140" s="146"/>
      <c r="C140" s="146"/>
      <c r="D140" s="147"/>
    </row>
    <row r="141" spans="1:4">
      <c r="A141" s="146"/>
      <c r="B141" s="146"/>
      <c r="C141" s="146"/>
      <c r="D141" s="147"/>
    </row>
    <row r="142" spans="1:4">
      <c r="A142" s="146"/>
      <c r="B142" s="146"/>
      <c r="C142" s="146"/>
      <c r="D142" s="147"/>
    </row>
    <row r="143" spans="1:4">
      <c r="A143" s="146"/>
      <c r="B143" s="146"/>
      <c r="C143" s="146"/>
      <c r="D143" s="147"/>
    </row>
    <row r="144" spans="1:4">
      <c r="A144" s="146"/>
      <c r="B144" s="146"/>
      <c r="C144" s="146"/>
      <c r="D144" s="147"/>
    </row>
    <row r="145" spans="1:4">
      <c r="A145" s="146"/>
      <c r="B145" s="146"/>
      <c r="C145" s="146"/>
      <c r="D145" s="147"/>
    </row>
    <row r="146" spans="1:4">
      <c r="A146" s="146"/>
      <c r="B146" s="146"/>
      <c r="C146" s="146"/>
      <c r="D146" s="147"/>
    </row>
    <row r="147" spans="1:4">
      <c r="A147" s="146"/>
      <c r="B147" s="146"/>
      <c r="C147" s="146"/>
      <c r="D147" s="147"/>
    </row>
    <row r="148" spans="1:4">
      <c r="A148" s="146"/>
      <c r="B148" s="146"/>
      <c r="C148" s="146"/>
      <c r="D148" s="147"/>
    </row>
    <row r="149" spans="1:4">
      <c r="A149" s="146"/>
      <c r="B149" s="146"/>
      <c r="C149" s="146"/>
      <c r="D149" s="147"/>
    </row>
    <row r="150" spans="1:4">
      <c r="A150" s="146"/>
      <c r="B150" s="146"/>
      <c r="C150" s="146"/>
      <c r="D150" s="147"/>
    </row>
    <row r="151" spans="1:4">
      <c r="A151" s="146"/>
      <c r="B151" s="146"/>
      <c r="C151" s="146"/>
      <c r="D151" s="147"/>
    </row>
    <row r="152" spans="1:4">
      <c r="A152" s="146"/>
      <c r="B152" s="146"/>
      <c r="C152" s="146"/>
      <c r="D152" s="147"/>
    </row>
    <row r="153" spans="1:4">
      <c r="A153" s="146"/>
      <c r="B153" s="146"/>
      <c r="C153" s="146"/>
      <c r="D153" s="147"/>
    </row>
    <row r="154" spans="1:4">
      <c r="A154" s="146"/>
      <c r="B154" s="146"/>
      <c r="C154" s="146"/>
      <c r="D154" s="147"/>
    </row>
    <row r="155" spans="1:4">
      <c r="A155" s="146"/>
      <c r="B155" s="146"/>
      <c r="C155" s="146"/>
      <c r="D155" s="147"/>
    </row>
    <row r="156" spans="1:4">
      <c r="A156" s="146"/>
      <c r="B156" s="146"/>
      <c r="C156" s="146"/>
      <c r="D156" s="147"/>
    </row>
    <row r="157" spans="1:4">
      <c r="A157" s="146"/>
      <c r="B157" s="146"/>
      <c r="C157" s="146"/>
      <c r="D157" s="147"/>
    </row>
    <row r="158" spans="1:4">
      <c r="A158" s="146"/>
      <c r="B158" s="146"/>
      <c r="C158" s="146"/>
      <c r="D158" s="147"/>
    </row>
    <row r="159" spans="1:4">
      <c r="A159" s="146"/>
      <c r="B159" s="146"/>
      <c r="C159" s="146"/>
      <c r="D159" s="147"/>
    </row>
    <row r="160" spans="1:4">
      <c r="A160" s="146"/>
      <c r="B160" s="146"/>
      <c r="C160" s="146"/>
      <c r="D160" s="147"/>
    </row>
    <row r="161" spans="1:4">
      <c r="A161" s="146"/>
      <c r="B161" s="146"/>
      <c r="C161" s="146"/>
      <c r="D161" s="147"/>
    </row>
    <row r="162" spans="1:4">
      <c r="A162" s="146"/>
      <c r="B162" s="146"/>
      <c r="C162" s="146"/>
      <c r="D162" s="147"/>
    </row>
    <row r="163" spans="1:4">
      <c r="A163" s="146"/>
      <c r="B163" s="146"/>
      <c r="C163" s="146"/>
      <c r="D163" s="147"/>
    </row>
    <row r="164" spans="1:4">
      <c r="A164" s="146"/>
      <c r="B164" s="146"/>
      <c r="C164" s="146"/>
      <c r="D164" s="147"/>
    </row>
    <row r="165" spans="1:4">
      <c r="A165" s="146"/>
      <c r="B165" s="146"/>
      <c r="C165" s="146"/>
      <c r="D165" s="147"/>
    </row>
    <row r="166" spans="1:4">
      <c r="A166" s="146"/>
      <c r="B166" s="146"/>
      <c r="C166" s="146"/>
      <c r="D166" s="147"/>
    </row>
    <row r="167" spans="1:4">
      <c r="A167" s="146"/>
      <c r="B167" s="146"/>
      <c r="C167" s="146"/>
      <c r="D167" s="147"/>
    </row>
    <row r="168" spans="1:4">
      <c r="A168" s="146"/>
      <c r="B168" s="146"/>
      <c r="C168" s="146"/>
      <c r="D168" s="147"/>
    </row>
    <row r="169" spans="1:4">
      <c r="A169" s="146"/>
      <c r="B169" s="146"/>
      <c r="C169" s="146"/>
      <c r="D169" s="147"/>
    </row>
    <row r="170" spans="1:4">
      <c r="A170" s="146"/>
      <c r="B170" s="146"/>
      <c r="C170" s="146"/>
      <c r="D170" s="147"/>
    </row>
    <row r="171" spans="1:4">
      <c r="A171" s="146"/>
      <c r="B171" s="146"/>
      <c r="C171" s="146"/>
      <c r="D171" s="147"/>
    </row>
    <row r="172" spans="1:4">
      <c r="A172" s="146"/>
      <c r="B172" s="146"/>
      <c r="C172" s="146"/>
      <c r="D172" s="147"/>
    </row>
    <row r="173" spans="1:4">
      <c r="A173" s="146"/>
      <c r="B173" s="146"/>
      <c r="C173" s="146"/>
      <c r="D173" s="147"/>
    </row>
    <row r="174" spans="1:4">
      <c r="A174" s="146"/>
      <c r="B174" s="146"/>
      <c r="C174" s="146"/>
      <c r="D174" s="147"/>
    </row>
    <row r="175" spans="1:4">
      <c r="A175" s="146"/>
      <c r="B175" s="146"/>
      <c r="C175" s="146"/>
      <c r="D175" s="147"/>
    </row>
    <row r="176" spans="1:4">
      <c r="A176" s="146"/>
      <c r="B176" s="146"/>
      <c r="C176" s="146"/>
      <c r="D176" s="147"/>
    </row>
    <row r="177" spans="1:4">
      <c r="A177" s="146"/>
      <c r="B177" s="146"/>
      <c r="C177" s="146"/>
      <c r="D177" s="147"/>
    </row>
    <row r="178" spans="1:4">
      <c r="A178" s="146"/>
      <c r="B178" s="146"/>
      <c r="C178" s="146"/>
      <c r="D178" s="147"/>
    </row>
    <row r="179" spans="1:4">
      <c r="A179" s="146"/>
      <c r="B179" s="146"/>
      <c r="C179" s="146"/>
      <c r="D179" s="147"/>
    </row>
    <row r="180" spans="1:4">
      <c r="A180" s="146"/>
      <c r="B180" s="146"/>
      <c r="C180" s="146"/>
      <c r="D180" s="147"/>
    </row>
    <row r="181" spans="1:4">
      <c r="A181" s="146"/>
      <c r="B181" s="146"/>
      <c r="C181" s="146"/>
      <c r="D181" s="147"/>
    </row>
    <row r="182" spans="1:4">
      <c r="A182" s="146"/>
      <c r="B182" s="146"/>
      <c r="C182" s="146"/>
      <c r="D182" s="147"/>
    </row>
    <row r="183" spans="1:4">
      <c r="A183" s="146"/>
      <c r="B183" s="146"/>
      <c r="C183" s="146"/>
      <c r="D183" s="147"/>
    </row>
    <row r="184" spans="1:4">
      <c r="A184" s="146"/>
      <c r="B184" s="146"/>
      <c r="C184" s="146"/>
      <c r="D184" s="147"/>
    </row>
    <row r="185" spans="1:4">
      <c r="A185" s="146"/>
      <c r="B185" s="146"/>
      <c r="C185" s="146"/>
      <c r="D185" s="147"/>
    </row>
    <row r="186" spans="1:4">
      <c r="A186" s="146"/>
      <c r="B186" s="146"/>
      <c r="C186" s="146"/>
      <c r="D186" s="147"/>
    </row>
    <row r="187" spans="1:4">
      <c r="A187" s="146"/>
      <c r="B187" s="146"/>
      <c r="C187" s="146"/>
      <c r="D187" s="147"/>
    </row>
    <row r="188" spans="1:4">
      <c r="A188" s="146"/>
      <c r="B188" s="146"/>
      <c r="C188" s="146"/>
      <c r="D188" s="147"/>
    </row>
    <row r="189" spans="1:4">
      <c r="A189" s="146"/>
      <c r="B189" s="146"/>
      <c r="C189" s="146"/>
      <c r="D189" s="147"/>
    </row>
    <row r="190" spans="1:4">
      <c r="A190" s="146"/>
      <c r="B190" s="146"/>
      <c r="C190" s="146"/>
      <c r="D190" s="147"/>
    </row>
    <row r="191" spans="1:4">
      <c r="A191" s="146"/>
      <c r="B191" s="146"/>
      <c r="C191" s="146"/>
      <c r="D191" s="147"/>
    </row>
    <row r="192" spans="1:4">
      <c r="A192" s="146"/>
      <c r="B192" s="146"/>
      <c r="C192" s="146"/>
      <c r="D192" s="147"/>
    </row>
    <row r="193" spans="1:4">
      <c r="A193" s="146"/>
      <c r="B193" s="146"/>
      <c r="C193" s="146"/>
      <c r="D193" s="147"/>
    </row>
    <row r="194" spans="1:4">
      <c r="A194" s="146"/>
      <c r="B194" s="146"/>
      <c r="C194" s="146"/>
      <c r="D194" s="147"/>
    </row>
    <row r="195" spans="1:4">
      <c r="A195" s="146"/>
      <c r="B195" s="146"/>
      <c r="C195" s="146"/>
      <c r="D195" s="147"/>
    </row>
    <row r="196" spans="1:4">
      <c r="A196" s="146"/>
      <c r="B196" s="146"/>
      <c r="C196" s="146"/>
      <c r="D196" s="147"/>
    </row>
    <row r="197" spans="1:4">
      <c r="A197" s="146"/>
      <c r="B197" s="146"/>
      <c r="C197" s="146"/>
      <c r="D197" s="147"/>
    </row>
    <row r="198" spans="1:4">
      <c r="A198" s="146"/>
      <c r="B198" s="146"/>
      <c r="C198" s="146"/>
      <c r="D198" s="147"/>
    </row>
    <row r="199" spans="1:4">
      <c r="A199" s="146"/>
      <c r="B199" s="146"/>
      <c r="C199" s="146"/>
      <c r="D199" s="147"/>
    </row>
    <row r="200" spans="1:4">
      <c r="A200" s="146"/>
      <c r="B200" s="146"/>
      <c r="C200" s="146"/>
      <c r="D200" s="147"/>
    </row>
    <row r="201" spans="1:4">
      <c r="A201" s="146"/>
      <c r="B201" s="146"/>
      <c r="C201" s="146"/>
      <c r="D201" s="147"/>
    </row>
    <row r="202" spans="1:4">
      <c r="A202" s="146"/>
      <c r="B202" s="146"/>
      <c r="C202" s="146"/>
      <c r="D202" s="147"/>
    </row>
    <row r="203" spans="1:4">
      <c r="A203" s="146"/>
      <c r="B203" s="146"/>
      <c r="C203" s="146"/>
      <c r="D203" s="147"/>
    </row>
    <row r="204" spans="1:4">
      <c r="A204" s="146"/>
      <c r="B204" s="146"/>
      <c r="C204" s="146"/>
      <c r="D204" s="147"/>
    </row>
    <row r="205" spans="1:4">
      <c r="A205" s="146"/>
      <c r="B205" s="146"/>
      <c r="C205" s="146"/>
      <c r="D205" s="147"/>
    </row>
    <row r="206" spans="1:4">
      <c r="A206" s="146"/>
      <c r="B206" s="146"/>
      <c r="C206" s="146"/>
      <c r="D206" s="147"/>
    </row>
    <row r="207" spans="1:4">
      <c r="A207" s="146"/>
      <c r="B207" s="146"/>
      <c r="C207" s="146"/>
      <c r="D207" s="147"/>
    </row>
    <row r="208" spans="1:4">
      <c r="A208" s="146"/>
      <c r="B208" s="146"/>
      <c r="C208" s="146"/>
      <c r="D208" s="147"/>
    </row>
    <row r="209" spans="1:4">
      <c r="A209" s="146"/>
      <c r="B209" s="146"/>
      <c r="C209" s="146"/>
      <c r="D209" s="147"/>
    </row>
    <row r="210" spans="1:4">
      <c r="A210" s="146"/>
      <c r="B210" s="146"/>
      <c r="C210" s="146"/>
      <c r="D210" s="147"/>
    </row>
    <row r="211" spans="1:4">
      <c r="A211" s="146"/>
      <c r="B211" s="146"/>
      <c r="C211" s="146"/>
      <c r="D211" s="147"/>
    </row>
    <row r="212" spans="1:4">
      <c r="A212" s="146"/>
      <c r="B212" s="146"/>
      <c r="C212" s="146"/>
      <c r="D212" s="147"/>
    </row>
    <row r="213" spans="1:4">
      <c r="A213" s="146"/>
      <c r="B213" s="146"/>
      <c r="C213" s="146"/>
      <c r="D213" s="147"/>
    </row>
    <row r="214" spans="1:4">
      <c r="A214" s="146"/>
      <c r="B214" s="146"/>
      <c r="C214" s="146"/>
      <c r="D214" s="147"/>
    </row>
    <row r="215" spans="1:4">
      <c r="A215" s="146"/>
      <c r="B215" s="146"/>
      <c r="C215" s="146"/>
      <c r="D215" s="147"/>
    </row>
    <row r="216" spans="1:4">
      <c r="A216" s="146"/>
      <c r="B216" s="146"/>
      <c r="C216" s="146"/>
      <c r="D216" s="147"/>
    </row>
    <row r="217" spans="1:4">
      <c r="A217" s="146"/>
      <c r="B217" s="146"/>
      <c r="C217" s="146"/>
      <c r="D217" s="147"/>
    </row>
    <row r="218" spans="1:4">
      <c r="A218" s="146"/>
      <c r="B218" s="146"/>
      <c r="C218" s="146"/>
      <c r="D218" s="147"/>
    </row>
    <row r="219" spans="1:4">
      <c r="A219" s="146"/>
      <c r="B219" s="146"/>
      <c r="C219" s="146"/>
      <c r="D219" s="147"/>
    </row>
    <row r="220" spans="1:4">
      <c r="A220" s="146"/>
      <c r="B220" s="146"/>
      <c r="C220" s="146"/>
      <c r="D220" s="147"/>
    </row>
    <row r="221" spans="1:4">
      <c r="A221" s="146"/>
      <c r="B221" s="146"/>
      <c r="C221" s="146"/>
      <c r="D221" s="147"/>
    </row>
    <row r="222" spans="1:4">
      <c r="A222" s="146"/>
      <c r="B222" s="146"/>
      <c r="C222" s="146"/>
      <c r="D222" s="147"/>
    </row>
    <row r="223" spans="1:4">
      <c r="A223" s="146"/>
      <c r="B223" s="146"/>
      <c r="C223" s="146"/>
      <c r="D223" s="147"/>
    </row>
    <row r="224" spans="1:4">
      <c r="A224" s="146"/>
      <c r="B224" s="146"/>
      <c r="C224" s="146"/>
      <c r="D224" s="147"/>
    </row>
    <row r="225" spans="1:4">
      <c r="A225" s="146"/>
      <c r="B225" s="146"/>
      <c r="C225" s="146"/>
      <c r="D225" s="147"/>
    </row>
    <row r="226" spans="1:4">
      <c r="A226" s="146"/>
      <c r="B226" s="146"/>
      <c r="C226" s="146"/>
      <c r="D226" s="147"/>
    </row>
    <row r="227" spans="1:4">
      <c r="A227" s="146"/>
      <c r="B227" s="146"/>
      <c r="C227" s="146"/>
      <c r="D227" s="147"/>
    </row>
    <row r="228" spans="1:4">
      <c r="A228" s="146"/>
      <c r="B228" s="146"/>
      <c r="C228" s="146"/>
      <c r="D228" s="147"/>
    </row>
    <row r="229" spans="1:4">
      <c r="A229" s="146"/>
      <c r="B229" s="146"/>
      <c r="C229" s="146"/>
      <c r="D229" s="147"/>
    </row>
    <row r="230" spans="1:4">
      <c r="A230" s="146"/>
      <c r="B230" s="146"/>
      <c r="C230" s="146"/>
      <c r="D230" s="147"/>
    </row>
    <row r="231" spans="1:4">
      <c r="A231" s="146"/>
      <c r="B231" s="146"/>
      <c r="C231" s="146"/>
      <c r="D231" s="147"/>
    </row>
    <row r="232" spans="1:4">
      <c r="A232" s="146"/>
      <c r="B232" s="146"/>
      <c r="C232" s="146"/>
      <c r="D232" s="147"/>
    </row>
    <row r="233" spans="1:4">
      <c r="A233" s="146"/>
      <c r="B233" s="146"/>
      <c r="C233" s="146"/>
      <c r="D233" s="147"/>
    </row>
    <row r="234" spans="1:4">
      <c r="A234" s="146"/>
      <c r="B234" s="146"/>
      <c r="C234" s="146"/>
      <c r="D234" s="147"/>
    </row>
    <row r="235" spans="1:4">
      <c r="A235" s="146"/>
      <c r="B235" s="146"/>
      <c r="C235" s="146"/>
      <c r="D235" s="147"/>
    </row>
    <row r="236" spans="1:4">
      <c r="A236" s="146"/>
      <c r="B236" s="146"/>
      <c r="C236" s="146"/>
      <c r="D236" s="147"/>
    </row>
    <row r="237" spans="1:4">
      <c r="A237" s="146"/>
      <c r="B237" s="146"/>
      <c r="C237" s="146"/>
      <c r="D237" s="147"/>
    </row>
    <row r="238" spans="1:4">
      <c r="A238" s="146"/>
      <c r="B238" s="146"/>
      <c r="C238" s="146"/>
      <c r="D238" s="147"/>
    </row>
    <row r="239" spans="1:4">
      <c r="A239" s="146"/>
      <c r="B239" s="146"/>
      <c r="C239" s="146"/>
      <c r="D239" s="147"/>
    </row>
    <row r="240" spans="1:4">
      <c r="A240" s="146"/>
      <c r="B240" s="146"/>
      <c r="C240" s="146"/>
      <c r="D240" s="147"/>
    </row>
    <row r="241" spans="1:4">
      <c r="A241" s="146"/>
      <c r="B241" s="146"/>
      <c r="C241" s="146"/>
      <c r="D241" s="147"/>
    </row>
    <row r="242" spans="1:4">
      <c r="A242" s="146"/>
      <c r="B242" s="146"/>
      <c r="C242" s="146"/>
      <c r="D242" s="147"/>
    </row>
    <row r="243" spans="1:4">
      <c r="A243" s="146"/>
      <c r="B243" s="146"/>
      <c r="C243" s="146"/>
      <c r="D243" s="147"/>
    </row>
    <row r="244" spans="1:4">
      <c r="A244" s="146"/>
      <c r="B244" s="146"/>
      <c r="C244" s="146"/>
      <c r="D244" s="147"/>
    </row>
    <row r="245" spans="1:4">
      <c r="A245" s="146"/>
      <c r="B245" s="146"/>
      <c r="C245" s="146"/>
      <c r="D245" s="147"/>
    </row>
    <row r="246" spans="1:4">
      <c r="A246" s="146"/>
      <c r="B246" s="146"/>
      <c r="C246" s="146"/>
      <c r="D246" s="147"/>
    </row>
    <row r="247" spans="1:4">
      <c r="A247" s="146"/>
      <c r="B247" s="146"/>
      <c r="C247" s="146"/>
      <c r="D247" s="147"/>
    </row>
    <row r="248" spans="1:4">
      <c r="A248" s="146"/>
      <c r="B248" s="146"/>
      <c r="C248" s="146"/>
      <c r="D248" s="147"/>
    </row>
    <row r="249" spans="1:4">
      <c r="A249" s="146"/>
      <c r="B249" s="146"/>
      <c r="C249" s="146"/>
      <c r="D249" s="147"/>
    </row>
    <row r="250" spans="1:4">
      <c r="A250" s="146"/>
      <c r="B250" s="146"/>
      <c r="C250" s="146"/>
      <c r="D250" s="147"/>
    </row>
    <row r="251" spans="1:4">
      <c r="A251" s="146"/>
      <c r="B251" s="146"/>
      <c r="C251" s="146"/>
      <c r="D251" s="147"/>
    </row>
    <row r="252" spans="1:4">
      <c r="A252" s="146"/>
      <c r="B252" s="146"/>
      <c r="C252" s="146"/>
      <c r="D252" s="147"/>
    </row>
    <row r="253" spans="1:4">
      <c r="A253" s="146"/>
      <c r="B253" s="146"/>
      <c r="C253" s="146"/>
      <c r="D253" s="147"/>
    </row>
    <row r="254" spans="1:4">
      <c r="A254" s="146"/>
      <c r="B254" s="146"/>
      <c r="C254" s="146"/>
      <c r="D254" s="147"/>
    </row>
    <row r="255" spans="1:4">
      <c r="A255" s="146"/>
      <c r="B255" s="146"/>
      <c r="C255" s="146"/>
      <c r="D255" s="147"/>
    </row>
    <row r="256" spans="1:4">
      <c r="A256" s="146"/>
      <c r="B256" s="146"/>
      <c r="C256" s="146"/>
      <c r="D256" s="147"/>
    </row>
    <row r="257" spans="1:4">
      <c r="A257" s="146"/>
      <c r="B257" s="146"/>
      <c r="C257" s="146"/>
      <c r="D257" s="147"/>
    </row>
    <row r="258" spans="1:4">
      <c r="A258" s="146"/>
      <c r="B258" s="146"/>
      <c r="C258" s="146"/>
      <c r="D258" s="147"/>
    </row>
    <row r="259" spans="1:4">
      <c r="A259" s="146"/>
      <c r="B259" s="146"/>
      <c r="C259" s="146"/>
      <c r="D259" s="147"/>
    </row>
    <row r="260" spans="1:4">
      <c r="A260" s="146"/>
      <c r="B260" s="146"/>
      <c r="C260" s="146"/>
      <c r="D260" s="147"/>
    </row>
    <row r="261" spans="1:4">
      <c r="A261" s="146"/>
      <c r="B261" s="146"/>
      <c r="C261" s="146"/>
      <c r="D261" s="147"/>
    </row>
    <row r="262" spans="1:4">
      <c r="A262" s="146"/>
      <c r="B262" s="146"/>
      <c r="C262" s="146"/>
      <c r="D262" s="147"/>
    </row>
    <row r="263" spans="1:4">
      <c r="A263" s="146"/>
      <c r="B263" s="146"/>
      <c r="C263" s="146"/>
      <c r="D263" s="147"/>
    </row>
    <row r="264" spans="1:4">
      <c r="A264" s="146"/>
      <c r="B264" s="146"/>
      <c r="C264" s="146"/>
      <c r="D264" s="147"/>
    </row>
    <row r="265" spans="1:4">
      <c r="A265" s="146"/>
      <c r="B265" s="146"/>
      <c r="C265" s="146"/>
      <c r="D265" s="147"/>
    </row>
    <row r="266" spans="1:4">
      <c r="A266" s="146"/>
      <c r="B266" s="146"/>
      <c r="C266" s="146"/>
      <c r="D266" s="147"/>
    </row>
    <row r="267" spans="1:4">
      <c r="A267" s="146"/>
      <c r="B267" s="146"/>
      <c r="C267" s="146"/>
      <c r="D267" s="147"/>
    </row>
    <row r="268" spans="1:4">
      <c r="A268" s="146"/>
      <c r="B268" s="146"/>
      <c r="C268" s="146"/>
      <c r="D268" s="147"/>
    </row>
    <row r="269" spans="1:4">
      <c r="A269" s="146"/>
      <c r="B269" s="146"/>
      <c r="C269" s="146"/>
      <c r="D269" s="147"/>
    </row>
    <row r="270" spans="1:4">
      <c r="A270" s="146"/>
      <c r="B270" s="146"/>
      <c r="C270" s="146"/>
      <c r="D270" s="147"/>
    </row>
    <row r="271" spans="1:4">
      <c r="A271" s="146"/>
      <c r="B271" s="146"/>
      <c r="C271" s="146"/>
      <c r="D271" s="147"/>
    </row>
    <row r="272" spans="1:4">
      <c r="A272" s="146"/>
      <c r="B272" s="146"/>
      <c r="C272" s="146"/>
      <c r="D272" s="147"/>
    </row>
    <row r="273" spans="1:4">
      <c r="A273" s="146"/>
      <c r="B273" s="146"/>
      <c r="C273" s="146"/>
      <c r="D273" s="147"/>
    </row>
    <row r="274" spans="1:4">
      <c r="A274" s="146"/>
      <c r="B274" s="146"/>
      <c r="C274" s="146"/>
      <c r="D274" s="147"/>
    </row>
    <row r="275" spans="1:4">
      <c r="A275" s="146"/>
      <c r="B275" s="146"/>
      <c r="C275" s="146"/>
      <c r="D275" s="147"/>
    </row>
    <row r="276" spans="1:4">
      <c r="A276" s="146"/>
      <c r="B276" s="146"/>
      <c r="C276" s="146"/>
      <c r="D276" s="147"/>
    </row>
    <row r="277" spans="1:4">
      <c r="A277" s="146"/>
      <c r="B277" s="146"/>
      <c r="C277" s="146"/>
      <c r="D277" s="147"/>
    </row>
    <row r="278" spans="1:4">
      <c r="A278" s="146"/>
      <c r="B278" s="146"/>
      <c r="C278" s="146"/>
      <c r="D278" s="147"/>
    </row>
    <row r="279" spans="1:4">
      <c r="A279" s="146"/>
      <c r="B279" s="146"/>
      <c r="C279" s="146"/>
      <c r="D279" s="147"/>
    </row>
    <row r="280" spans="1:4">
      <c r="A280" s="146"/>
      <c r="B280" s="146"/>
      <c r="C280" s="146"/>
      <c r="D280" s="147"/>
    </row>
    <row r="281" spans="1:4">
      <c r="A281" s="146"/>
      <c r="B281" s="146"/>
      <c r="C281" s="146"/>
      <c r="D281" s="147"/>
    </row>
    <row r="282" spans="1:4">
      <c r="A282" s="146"/>
      <c r="B282" s="146"/>
      <c r="C282" s="146"/>
      <c r="D282" s="147"/>
    </row>
    <row r="283" spans="1:4">
      <c r="A283" s="146"/>
      <c r="B283" s="146"/>
      <c r="C283" s="146"/>
      <c r="D283" s="147"/>
    </row>
    <row r="284" spans="1:4">
      <c r="A284" s="146"/>
      <c r="B284" s="146"/>
      <c r="C284" s="146"/>
      <c r="D284" s="147"/>
    </row>
    <row r="285" spans="1:4">
      <c r="A285" s="146"/>
      <c r="B285" s="146"/>
      <c r="C285" s="146"/>
      <c r="D285" s="147"/>
    </row>
    <row r="286" spans="1:4">
      <c r="A286" s="146"/>
      <c r="B286" s="146"/>
      <c r="C286" s="146"/>
      <c r="D286" s="147"/>
    </row>
    <row r="287" spans="1:4">
      <c r="A287" s="146"/>
      <c r="B287" s="146"/>
      <c r="C287" s="146"/>
      <c r="D287" s="147"/>
    </row>
    <row r="288" spans="1:4">
      <c r="A288" s="146"/>
      <c r="B288" s="146"/>
      <c r="C288" s="146"/>
      <c r="D288" s="147"/>
    </row>
    <row r="289" spans="1:4">
      <c r="A289" s="146"/>
      <c r="B289" s="146"/>
      <c r="C289" s="146"/>
      <c r="D289" s="147"/>
    </row>
    <row r="290" spans="1:4">
      <c r="A290" s="146"/>
      <c r="B290" s="146"/>
      <c r="C290" s="146"/>
      <c r="D290" s="147"/>
    </row>
    <row r="291" spans="1:4">
      <c r="A291" s="146"/>
      <c r="B291" s="146"/>
      <c r="C291" s="146"/>
      <c r="D291" s="147"/>
    </row>
    <row r="292" spans="1:4">
      <c r="A292" s="146"/>
      <c r="B292" s="146"/>
      <c r="C292" s="146"/>
      <c r="D292" s="147"/>
    </row>
    <row r="293" spans="1:4">
      <c r="A293" s="146"/>
      <c r="B293" s="146"/>
      <c r="C293" s="146"/>
      <c r="D293" s="147"/>
    </row>
    <row r="294" spans="1:4">
      <c r="A294" s="146"/>
      <c r="B294" s="146"/>
      <c r="C294" s="146"/>
      <c r="D294" s="147"/>
    </row>
    <row r="295" spans="1:4">
      <c r="A295" s="146"/>
      <c r="B295" s="146"/>
      <c r="C295" s="146"/>
      <c r="D295" s="147"/>
    </row>
    <row r="296" spans="1:4">
      <c r="A296" s="146"/>
      <c r="B296" s="146"/>
      <c r="C296" s="146"/>
      <c r="D296" s="147"/>
    </row>
    <row r="297" spans="1:4">
      <c r="A297" s="146"/>
      <c r="B297" s="146"/>
      <c r="C297" s="146"/>
      <c r="D297" s="147"/>
    </row>
    <row r="298" spans="1:4">
      <c r="A298" s="146"/>
      <c r="B298" s="146"/>
      <c r="C298" s="146"/>
      <c r="D298" s="147"/>
    </row>
    <row r="299" spans="1:4">
      <c r="A299" s="146"/>
      <c r="B299" s="146"/>
      <c r="C299" s="146"/>
      <c r="D299" s="147"/>
    </row>
    <row r="300" spans="1:4">
      <c r="A300" s="146"/>
      <c r="B300" s="146"/>
      <c r="C300" s="146"/>
      <c r="D300" s="147"/>
    </row>
    <row r="301" spans="1:4">
      <c r="A301" s="146"/>
      <c r="B301" s="146"/>
      <c r="C301" s="146"/>
      <c r="D301" s="147"/>
    </row>
    <row r="302" spans="1:4">
      <c r="A302" s="146"/>
      <c r="B302" s="146"/>
      <c r="C302" s="146"/>
      <c r="D302" s="147"/>
    </row>
    <row r="303" spans="1:4">
      <c r="A303" s="146"/>
      <c r="B303" s="146"/>
      <c r="C303" s="146"/>
      <c r="D303" s="147"/>
    </row>
    <row r="304" spans="1:4">
      <c r="A304" s="146"/>
      <c r="B304" s="146"/>
      <c r="C304" s="146"/>
      <c r="D304" s="147"/>
    </row>
    <row r="305" spans="1:4">
      <c r="A305" s="146"/>
      <c r="B305" s="146"/>
      <c r="C305" s="146"/>
      <c r="D305" s="147"/>
    </row>
    <row r="306" spans="1:4">
      <c r="A306" s="146"/>
      <c r="B306" s="146"/>
      <c r="C306" s="146"/>
      <c r="D306" s="147"/>
    </row>
    <row r="307" spans="1:4">
      <c r="A307" s="146"/>
      <c r="B307" s="146"/>
      <c r="C307" s="146"/>
      <c r="D307" s="147"/>
    </row>
    <row r="308" spans="1:4">
      <c r="A308" s="146"/>
      <c r="B308" s="146"/>
      <c r="C308" s="146"/>
      <c r="D308" s="147"/>
    </row>
    <row r="309" spans="1:4">
      <c r="A309" s="146"/>
      <c r="B309" s="146"/>
      <c r="C309" s="146"/>
      <c r="D309" s="147"/>
    </row>
    <row r="310" spans="1:4">
      <c r="A310" s="146"/>
      <c r="B310" s="146"/>
      <c r="C310" s="146"/>
      <c r="D310" s="147"/>
    </row>
    <row r="311" spans="1:4">
      <c r="A311" s="146"/>
      <c r="B311" s="146"/>
      <c r="C311" s="146"/>
      <c r="D311" s="147"/>
    </row>
    <row r="312" spans="1:4">
      <c r="A312" s="146"/>
      <c r="B312" s="146"/>
      <c r="C312" s="146"/>
      <c r="D312" s="147"/>
    </row>
    <row r="313" spans="1:4">
      <c r="A313" s="146"/>
      <c r="B313" s="146"/>
      <c r="C313" s="146"/>
      <c r="D313" s="147"/>
    </row>
    <row r="314" spans="1:4">
      <c r="A314" s="146"/>
      <c r="B314" s="146"/>
      <c r="C314" s="146"/>
      <c r="D314" s="147"/>
    </row>
    <row r="315" spans="1:4">
      <c r="A315" s="146"/>
      <c r="B315" s="146"/>
      <c r="C315" s="146"/>
      <c r="D315" s="147"/>
    </row>
    <row r="316" spans="1:4">
      <c r="A316" s="146"/>
      <c r="B316" s="146"/>
      <c r="C316" s="146"/>
      <c r="D316" s="147"/>
    </row>
    <row r="317" spans="1:4">
      <c r="A317" s="146"/>
      <c r="B317" s="146"/>
      <c r="C317" s="146"/>
      <c r="D317" s="147"/>
    </row>
    <row r="318" spans="1:4">
      <c r="A318" s="146"/>
      <c r="B318" s="146"/>
      <c r="C318" s="146"/>
      <c r="D318" s="147"/>
    </row>
    <row r="319" spans="1:4">
      <c r="A319" s="146"/>
      <c r="B319" s="146"/>
      <c r="C319" s="146"/>
      <c r="D319" s="147"/>
    </row>
    <row r="320" spans="1:4">
      <c r="A320" s="146"/>
      <c r="B320" s="146"/>
      <c r="C320" s="146"/>
      <c r="D320" s="147"/>
    </row>
    <row r="321" spans="1:4">
      <c r="A321" s="146"/>
      <c r="B321" s="146"/>
      <c r="C321" s="146"/>
      <c r="D321" s="147"/>
    </row>
    <row r="322" spans="1:4">
      <c r="A322" s="146"/>
      <c r="B322" s="146"/>
      <c r="C322" s="146"/>
      <c r="D322" s="147"/>
    </row>
    <row r="323" spans="1:4">
      <c r="A323" s="146"/>
      <c r="B323" s="146"/>
      <c r="C323" s="146"/>
      <c r="D323" s="147"/>
    </row>
    <row r="324" spans="1:4">
      <c r="A324" s="146"/>
      <c r="B324" s="146"/>
      <c r="C324" s="146"/>
      <c r="D324" s="147"/>
    </row>
    <row r="325" spans="1:4">
      <c r="A325" s="146"/>
      <c r="B325" s="146"/>
      <c r="C325" s="146"/>
      <c r="D325" s="147"/>
    </row>
    <row r="326" spans="1:4">
      <c r="A326" s="146"/>
      <c r="B326" s="146"/>
      <c r="C326" s="146"/>
      <c r="D326" s="147"/>
    </row>
    <row r="327" spans="1:4">
      <c r="A327" s="146"/>
      <c r="B327" s="146"/>
      <c r="C327" s="146"/>
      <c r="D327" s="147"/>
    </row>
    <row r="328" spans="1:4">
      <c r="D328" s="147"/>
    </row>
    <row r="329" spans="1:4">
      <c r="D329" s="147"/>
    </row>
    <row r="330" spans="1:4">
      <c r="D330" s="147"/>
    </row>
    <row r="331" spans="1:4">
      <c r="D331" s="147"/>
    </row>
    <row r="332" spans="1:4">
      <c r="D332" s="147"/>
    </row>
    <row r="333" spans="1:4">
      <c r="D333" s="147"/>
    </row>
    <row r="334" spans="1:4">
      <c r="D334" s="147"/>
    </row>
    <row r="335" spans="1:4">
      <c r="D335" s="147"/>
    </row>
    <row r="336" spans="1:4">
      <c r="D336" s="147"/>
    </row>
    <row r="337" spans="4:4">
      <c r="D337" s="147"/>
    </row>
    <row r="338" spans="4:4">
      <c r="D338" s="147"/>
    </row>
  </sheetData>
  <mergeCells count="1">
    <mergeCell ref="A3:C3"/>
  </mergeCells>
  <phoneticPr fontId="36" type="noConversion"/>
  <conditionalFormatting sqref="G13:H13 G5:H11">
    <cfRule type="containsBlanks" dxfId="3" priority="2">
      <formula>LEN(TRIM(G5))=0</formula>
    </cfRule>
  </conditionalFormatting>
  <conditionalFormatting sqref="G12:H12">
    <cfRule type="containsBlanks" dxfId="2" priority="1">
      <formula>LEN(TRIM(G12))=0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08"/>
  <sheetViews>
    <sheetView zoomScale="85" zoomScaleNormal="85" workbookViewId="0">
      <pane ySplit="3" topLeftCell="A18" activePane="bottomLeft" state="frozen"/>
      <selection activeCell="A2" sqref="A2:XFD2"/>
      <selection pane="bottomLeft" activeCell="G42" sqref="G4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2" customWidth="1"/>
    <col min="7" max="8" width="12.625" style="52" customWidth="1"/>
    <col min="9" max="9" width="15.625" style="57" customWidth="1"/>
    <col min="10" max="10" width="9.625" style="153" customWidth="1"/>
    <col min="11" max="11" width="9.625" style="57" customWidth="1"/>
    <col min="12" max="12" width="15.625" style="52" customWidth="1"/>
    <col min="13" max="16384" width="9" style="1"/>
  </cols>
  <sheetData>
    <row r="1" spans="1:14" ht="49.5" customHeight="1" thickTop="1">
      <c r="A1" s="66" t="s">
        <v>12</v>
      </c>
      <c r="B1" s="67" t="s">
        <v>215</v>
      </c>
      <c r="C1" s="67" t="s">
        <v>217</v>
      </c>
      <c r="D1" s="68" t="s">
        <v>5</v>
      </c>
      <c r="E1" s="67" t="s">
        <v>265</v>
      </c>
      <c r="F1" s="69" t="s">
        <v>281</v>
      </c>
      <c r="G1" s="69" t="s">
        <v>274</v>
      </c>
      <c r="H1" s="69" t="s">
        <v>275</v>
      </c>
      <c r="I1" s="70" t="s">
        <v>273</v>
      </c>
      <c r="J1" s="70" t="s">
        <v>297</v>
      </c>
      <c r="K1" s="70" t="s">
        <v>298</v>
      </c>
      <c r="L1" s="71" t="s">
        <v>13</v>
      </c>
    </row>
    <row r="2" spans="1:14">
      <c r="A2" s="17"/>
      <c r="B2" s="72" t="s">
        <v>216</v>
      </c>
      <c r="C2" s="72" t="s">
        <v>216</v>
      </c>
      <c r="D2" s="18"/>
      <c r="E2" s="72"/>
      <c r="F2" s="73" t="s">
        <v>209</v>
      </c>
      <c r="G2" s="73" t="s">
        <v>210</v>
      </c>
      <c r="H2" s="73" t="s">
        <v>211</v>
      </c>
      <c r="I2" s="73" t="s">
        <v>299</v>
      </c>
      <c r="J2" s="151" t="s">
        <v>212</v>
      </c>
      <c r="K2" s="73" t="s">
        <v>213</v>
      </c>
      <c r="L2" s="74" t="s">
        <v>214</v>
      </c>
    </row>
    <row r="3" spans="1:14" s="2" customFormat="1">
      <c r="A3" s="237" t="s">
        <v>294</v>
      </c>
      <c r="B3" s="238"/>
      <c r="C3" s="239"/>
      <c r="D3" s="18" t="s">
        <v>161</v>
      </c>
      <c r="E3" s="47"/>
      <c r="F3" s="49"/>
      <c r="G3" s="49"/>
      <c r="H3" s="49"/>
      <c r="I3" s="49"/>
      <c r="J3" s="152"/>
      <c r="K3" s="49"/>
      <c r="L3" s="19"/>
    </row>
    <row r="4" spans="1:14" s="2" customFormat="1" ht="16.5" thickBot="1">
      <c r="A4" s="154"/>
      <c r="B4" s="155"/>
      <c r="C4" s="155"/>
      <c r="D4" s="156" t="s">
        <v>14</v>
      </c>
      <c r="E4" s="157"/>
      <c r="F4" s="158"/>
      <c r="G4" s="158"/>
      <c r="H4" s="158"/>
      <c r="I4" s="158"/>
      <c r="J4" s="159"/>
      <c r="K4" s="158"/>
      <c r="L4" s="160">
        <f>SUM(L5:L38)</f>
        <v>0</v>
      </c>
    </row>
    <row r="5" spans="1:14" s="2" customFormat="1">
      <c r="A5" s="161" t="s">
        <v>58</v>
      </c>
      <c r="B5" s="162" t="s">
        <v>185</v>
      </c>
      <c r="C5" s="162" t="s">
        <v>185</v>
      </c>
      <c r="D5" s="163" t="s">
        <v>163</v>
      </c>
      <c r="E5" s="164" t="s">
        <v>88</v>
      </c>
      <c r="F5" s="165">
        <f>G5+H5</f>
        <v>0</v>
      </c>
      <c r="G5" s="165"/>
      <c r="H5" s="165"/>
      <c r="I5" s="166">
        <f>SUM(J5:K5)</f>
        <v>65</v>
      </c>
      <c r="J5" s="167">
        <v>65</v>
      </c>
      <c r="K5" s="167">
        <v>0</v>
      </c>
      <c r="L5" s="168">
        <f>I5*F5</f>
        <v>0</v>
      </c>
    </row>
    <row r="6" spans="1:14" s="2" customFormat="1">
      <c r="A6" s="169" t="s">
        <v>59</v>
      </c>
      <c r="B6" s="9" t="s">
        <v>185</v>
      </c>
      <c r="C6" s="9" t="s">
        <v>185</v>
      </c>
      <c r="D6" s="6" t="s">
        <v>164</v>
      </c>
      <c r="E6" s="7" t="s">
        <v>0</v>
      </c>
      <c r="F6" s="63">
        <f t="shared" ref="F6:F38" si="0">G6+H6</f>
        <v>0</v>
      </c>
      <c r="G6" s="51"/>
      <c r="H6" s="51"/>
      <c r="I6" s="64">
        <f t="shared" ref="I6:I38" si="1">SUM(J6:K6)</f>
        <v>4</v>
      </c>
      <c r="J6" s="121">
        <v>4</v>
      </c>
      <c r="K6" s="121">
        <v>0</v>
      </c>
      <c r="L6" s="170">
        <f t="shared" ref="L6:L7" si="2">I6*F6</f>
        <v>0</v>
      </c>
    </row>
    <row r="7" spans="1:14" s="2" customFormat="1">
      <c r="A7" s="169" t="s">
        <v>60</v>
      </c>
      <c r="B7" s="9" t="s">
        <v>185</v>
      </c>
      <c r="C7" s="9" t="s">
        <v>185</v>
      </c>
      <c r="D7" s="6" t="s">
        <v>203</v>
      </c>
      <c r="E7" s="7" t="s">
        <v>0</v>
      </c>
      <c r="F7" s="63">
        <f t="shared" si="0"/>
        <v>0</v>
      </c>
      <c r="G7" s="51"/>
      <c r="H7" s="51"/>
      <c r="I7" s="64">
        <f t="shared" si="1"/>
        <v>70</v>
      </c>
      <c r="J7" s="121">
        <v>70</v>
      </c>
      <c r="K7" s="121">
        <v>0</v>
      </c>
      <c r="L7" s="170">
        <f t="shared" si="2"/>
        <v>0</v>
      </c>
    </row>
    <row r="8" spans="1:14" s="2" customFormat="1" ht="31.5">
      <c r="A8" s="169" t="s">
        <v>61</v>
      </c>
      <c r="B8" s="9" t="s">
        <v>185</v>
      </c>
      <c r="C8" s="9" t="s">
        <v>185</v>
      </c>
      <c r="D8" s="6" t="s">
        <v>187</v>
      </c>
      <c r="E8" s="7" t="s">
        <v>167</v>
      </c>
      <c r="F8" s="63">
        <f t="shared" si="0"/>
        <v>0</v>
      </c>
      <c r="G8" s="51"/>
      <c r="H8" s="51"/>
      <c r="I8" s="64">
        <f t="shared" si="1"/>
        <v>1</v>
      </c>
      <c r="J8" s="122">
        <v>1</v>
      </c>
      <c r="K8" s="122">
        <v>0</v>
      </c>
      <c r="L8" s="170">
        <f t="shared" ref="L8:L37" si="3">I8*F8</f>
        <v>0</v>
      </c>
      <c r="N8" s="8"/>
    </row>
    <row r="9" spans="1:14" s="2" customFormat="1">
      <c r="A9" s="169" t="s">
        <v>62</v>
      </c>
      <c r="B9" s="9" t="s">
        <v>185</v>
      </c>
      <c r="C9" s="9" t="s">
        <v>185</v>
      </c>
      <c r="D9" s="45" t="s">
        <v>204</v>
      </c>
      <c r="E9" s="7" t="s">
        <v>0</v>
      </c>
      <c r="F9" s="63">
        <f t="shared" si="0"/>
        <v>0</v>
      </c>
      <c r="G9" s="51"/>
      <c r="H9" s="51"/>
      <c r="I9" s="64">
        <f t="shared" si="1"/>
        <v>65</v>
      </c>
      <c r="J9" s="122">
        <v>65</v>
      </c>
      <c r="K9" s="122">
        <v>0</v>
      </c>
      <c r="L9" s="170">
        <f t="shared" si="3"/>
        <v>0</v>
      </c>
    </row>
    <row r="10" spans="1:14" s="2" customFormat="1">
      <c r="A10" s="169" t="s">
        <v>63</v>
      </c>
      <c r="B10" s="9" t="s">
        <v>185</v>
      </c>
      <c r="C10" s="9" t="s">
        <v>185</v>
      </c>
      <c r="D10" s="45" t="s">
        <v>165</v>
      </c>
      <c r="E10" s="7" t="s">
        <v>0</v>
      </c>
      <c r="F10" s="63">
        <f t="shared" si="0"/>
        <v>0</v>
      </c>
      <c r="G10" s="51"/>
      <c r="H10" s="51"/>
      <c r="I10" s="64">
        <f t="shared" si="1"/>
        <v>1</v>
      </c>
      <c r="J10" s="122">
        <v>1</v>
      </c>
      <c r="K10" s="122">
        <v>0</v>
      </c>
      <c r="L10" s="170">
        <f t="shared" si="3"/>
        <v>0</v>
      </c>
    </row>
    <row r="11" spans="1:14" s="2" customFormat="1">
      <c r="A11" s="169" t="s">
        <v>64</v>
      </c>
      <c r="B11" s="9" t="s">
        <v>185</v>
      </c>
      <c r="C11" s="9" t="s">
        <v>185</v>
      </c>
      <c r="D11" s="45" t="s">
        <v>200</v>
      </c>
      <c r="E11" s="7" t="s">
        <v>0</v>
      </c>
      <c r="F11" s="63">
        <f t="shared" si="0"/>
        <v>0</v>
      </c>
      <c r="G11" s="51"/>
      <c r="H11" s="51"/>
      <c r="I11" s="64">
        <f t="shared" si="1"/>
        <v>8</v>
      </c>
      <c r="J11" s="122">
        <v>8</v>
      </c>
      <c r="K11" s="122">
        <v>0</v>
      </c>
      <c r="L11" s="170">
        <f t="shared" si="3"/>
        <v>0</v>
      </c>
    </row>
    <row r="12" spans="1:14" s="2" customFormat="1" ht="31.5">
      <c r="A12" s="169" t="s">
        <v>65</v>
      </c>
      <c r="B12" s="9" t="s">
        <v>185</v>
      </c>
      <c r="C12" s="9" t="s">
        <v>185</v>
      </c>
      <c r="D12" s="6" t="s">
        <v>205</v>
      </c>
      <c r="E12" s="7" t="s">
        <v>0</v>
      </c>
      <c r="F12" s="63">
        <f t="shared" si="0"/>
        <v>0</v>
      </c>
      <c r="G12" s="51"/>
      <c r="H12" s="51"/>
      <c r="I12" s="64">
        <f t="shared" si="1"/>
        <v>4</v>
      </c>
      <c r="J12" s="122">
        <v>4</v>
      </c>
      <c r="K12" s="122">
        <v>0</v>
      </c>
      <c r="L12" s="170">
        <f t="shared" si="3"/>
        <v>0</v>
      </c>
    </row>
    <row r="13" spans="1:14" s="2" customFormat="1">
      <c r="A13" s="169" t="s">
        <v>66</v>
      </c>
      <c r="B13" s="9" t="s">
        <v>185</v>
      </c>
      <c r="C13" s="9" t="s">
        <v>185</v>
      </c>
      <c r="D13" s="6" t="s">
        <v>206</v>
      </c>
      <c r="E13" s="7" t="s">
        <v>0</v>
      </c>
      <c r="F13" s="63">
        <f t="shared" si="0"/>
        <v>0</v>
      </c>
      <c r="G13" s="51"/>
      <c r="H13" s="51"/>
      <c r="I13" s="64">
        <f t="shared" si="1"/>
        <v>8</v>
      </c>
      <c r="J13" s="122">
        <v>8</v>
      </c>
      <c r="K13" s="122">
        <v>0</v>
      </c>
      <c r="L13" s="170">
        <f t="shared" si="3"/>
        <v>0</v>
      </c>
    </row>
    <row r="14" spans="1:14" s="2" customFormat="1">
      <c r="A14" s="169" t="s">
        <v>67</v>
      </c>
      <c r="B14" s="9" t="s">
        <v>185</v>
      </c>
      <c r="C14" s="9" t="s">
        <v>185</v>
      </c>
      <c r="D14" s="6" t="s">
        <v>166</v>
      </c>
      <c r="E14" s="7" t="s">
        <v>0</v>
      </c>
      <c r="F14" s="63">
        <f t="shared" si="0"/>
        <v>0</v>
      </c>
      <c r="G14" s="51"/>
      <c r="H14" s="51"/>
      <c r="I14" s="64">
        <f t="shared" si="1"/>
        <v>4</v>
      </c>
      <c r="J14" s="122">
        <v>4</v>
      </c>
      <c r="K14" s="122">
        <v>0</v>
      </c>
      <c r="L14" s="170">
        <f t="shared" si="3"/>
        <v>0</v>
      </c>
    </row>
    <row r="15" spans="1:14" s="2" customFormat="1">
      <c r="A15" s="169" t="s">
        <v>68</v>
      </c>
      <c r="B15" s="9" t="s">
        <v>185</v>
      </c>
      <c r="C15" s="9" t="s">
        <v>185</v>
      </c>
      <c r="D15" s="6" t="s">
        <v>201</v>
      </c>
      <c r="E15" s="7" t="s">
        <v>0</v>
      </c>
      <c r="F15" s="63">
        <f t="shared" si="0"/>
        <v>0</v>
      </c>
      <c r="G15" s="51"/>
      <c r="H15" s="51"/>
      <c r="I15" s="64">
        <f t="shared" si="1"/>
        <v>4</v>
      </c>
      <c r="J15" s="122">
        <v>4</v>
      </c>
      <c r="K15" s="122">
        <v>0</v>
      </c>
      <c r="L15" s="170">
        <f t="shared" si="3"/>
        <v>0</v>
      </c>
    </row>
    <row r="16" spans="1:14" s="2" customFormat="1">
      <c r="A16" s="169" t="s">
        <v>69</v>
      </c>
      <c r="B16" s="9" t="s">
        <v>185</v>
      </c>
      <c r="C16" s="9" t="s">
        <v>185</v>
      </c>
      <c r="D16" s="6" t="s">
        <v>179</v>
      </c>
      <c r="E16" s="7" t="s">
        <v>158</v>
      </c>
      <c r="F16" s="63">
        <f t="shared" si="0"/>
        <v>0</v>
      </c>
      <c r="G16" s="51"/>
      <c r="H16" s="51"/>
      <c r="I16" s="64">
        <f t="shared" si="1"/>
        <v>3</v>
      </c>
      <c r="J16" s="122">
        <v>3</v>
      </c>
      <c r="K16" s="122">
        <v>0</v>
      </c>
      <c r="L16" s="170">
        <f t="shared" si="3"/>
        <v>0</v>
      </c>
    </row>
    <row r="17" spans="1:12" s="2" customFormat="1" ht="189">
      <c r="A17" s="169" t="s">
        <v>70</v>
      </c>
      <c r="B17" s="9" t="s">
        <v>185</v>
      </c>
      <c r="C17" s="9" t="s">
        <v>185</v>
      </c>
      <c r="D17" s="6" t="s">
        <v>310</v>
      </c>
      <c r="E17" s="7" t="s">
        <v>88</v>
      </c>
      <c r="F17" s="63">
        <f t="shared" si="0"/>
        <v>0</v>
      </c>
      <c r="G17" s="51"/>
      <c r="H17" s="51"/>
      <c r="I17" s="64">
        <f t="shared" si="1"/>
        <v>256</v>
      </c>
      <c r="J17" s="122">
        <v>256</v>
      </c>
      <c r="K17" s="122">
        <v>0</v>
      </c>
      <c r="L17" s="170">
        <f t="shared" si="3"/>
        <v>0</v>
      </c>
    </row>
    <row r="18" spans="1:12" s="2" customFormat="1" ht="110.25">
      <c r="A18" s="169" t="s">
        <v>71</v>
      </c>
      <c r="B18" s="9" t="s">
        <v>185</v>
      </c>
      <c r="C18" s="9" t="s">
        <v>185</v>
      </c>
      <c r="D18" s="6" t="s">
        <v>304</v>
      </c>
      <c r="E18" s="7" t="s">
        <v>0</v>
      </c>
      <c r="F18" s="63">
        <f t="shared" si="0"/>
        <v>0</v>
      </c>
      <c r="G18" s="51"/>
      <c r="H18" s="51"/>
      <c r="I18" s="64">
        <f t="shared" si="1"/>
        <v>2</v>
      </c>
      <c r="J18" s="122">
        <v>2</v>
      </c>
      <c r="K18" s="122">
        <v>0</v>
      </c>
      <c r="L18" s="170">
        <f t="shared" si="3"/>
        <v>0</v>
      </c>
    </row>
    <row r="19" spans="1:12" s="2" customFormat="1" ht="94.5">
      <c r="A19" s="169" t="s">
        <v>72</v>
      </c>
      <c r="B19" s="9" t="s">
        <v>185</v>
      </c>
      <c r="C19" s="9" t="s">
        <v>185</v>
      </c>
      <c r="D19" s="6" t="s">
        <v>305</v>
      </c>
      <c r="E19" s="7"/>
      <c r="F19" s="63">
        <f t="shared" si="0"/>
        <v>0</v>
      </c>
      <c r="G19" s="51"/>
      <c r="H19" s="51"/>
      <c r="I19" s="64">
        <f t="shared" si="1"/>
        <v>9</v>
      </c>
      <c r="J19" s="122">
        <v>9</v>
      </c>
      <c r="K19" s="122">
        <v>0</v>
      </c>
      <c r="L19" s="170">
        <f t="shared" si="3"/>
        <v>0</v>
      </c>
    </row>
    <row r="20" spans="1:12" s="2" customFormat="1">
      <c r="A20" s="169" t="s">
        <v>73</v>
      </c>
      <c r="B20" s="9" t="s">
        <v>185</v>
      </c>
      <c r="C20" s="9" t="s">
        <v>185</v>
      </c>
      <c r="D20" s="6" t="s">
        <v>359</v>
      </c>
      <c r="E20" s="7" t="s">
        <v>88</v>
      </c>
      <c r="F20" s="63">
        <f t="shared" si="0"/>
        <v>0</v>
      </c>
      <c r="G20" s="51"/>
      <c r="H20" s="51"/>
      <c r="I20" s="64">
        <f t="shared" si="1"/>
        <v>350</v>
      </c>
      <c r="J20" s="122">
        <v>350</v>
      </c>
      <c r="K20" s="122">
        <v>0</v>
      </c>
      <c r="L20" s="170">
        <f t="shared" si="3"/>
        <v>0</v>
      </c>
    </row>
    <row r="21" spans="1:12" s="2" customFormat="1" ht="47.25">
      <c r="A21" s="169" t="s">
        <v>74</v>
      </c>
      <c r="B21" s="9" t="s">
        <v>185</v>
      </c>
      <c r="C21" s="9" t="s">
        <v>185</v>
      </c>
      <c r="D21" s="61" t="s">
        <v>309</v>
      </c>
      <c r="E21" s="7" t="s">
        <v>0</v>
      </c>
      <c r="F21" s="63">
        <f t="shared" si="0"/>
        <v>0</v>
      </c>
      <c r="G21" s="63"/>
      <c r="H21" s="63"/>
      <c r="I21" s="64">
        <f t="shared" si="1"/>
        <v>7</v>
      </c>
      <c r="J21" s="122">
        <v>7</v>
      </c>
      <c r="K21" s="122">
        <v>0</v>
      </c>
      <c r="L21" s="170">
        <f t="shared" ref="L21" si="4">I21*F21</f>
        <v>0</v>
      </c>
    </row>
    <row r="22" spans="1:12" s="2" customFormat="1">
      <c r="A22" s="169" t="s">
        <v>75</v>
      </c>
      <c r="B22" s="9" t="s">
        <v>185</v>
      </c>
      <c r="C22" s="9" t="s">
        <v>185</v>
      </c>
      <c r="D22" s="45" t="s">
        <v>311</v>
      </c>
      <c r="E22" s="7" t="s">
        <v>0</v>
      </c>
      <c r="F22" s="63">
        <f t="shared" si="0"/>
        <v>0</v>
      </c>
      <c r="G22" s="51"/>
      <c r="H22" s="51"/>
      <c r="I22" s="64">
        <f t="shared" si="1"/>
        <v>11</v>
      </c>
      <c r="J22" s="122">
        <v>11</v>
      </c>
      <c r="K22" s="122">
        <v>0</v>
      </c>
      <c r="L22" s="170">
        <f>I22*F22</f>
        <v>0</v>
      </c>
    </row>
    <row r="23" spans="1:12" s="2" customFormat="1">
      <c r="A23" s="169" t="s">
        <v>76</v>
      </c>
      <c r="B23" s="9" t="s">
        <v>185</v>
      </c>
      <c r="C23" s="9" t="s">
        <v>185</v>
      </c>
      <c r="D23" s="6" t="s">
        <v>190</v>
      </c>
      <c r="E23" s="7" t="s">
        <v>88</v>
      </c>
      <c r="F23" s="63">
        <f t="shared" si="0"/>
        <v>0</v>
      </c>
      <c r="G23" s="51"/>
      <c r="H23" s="51"/>
      <c r="I23" s="64">
        <f t="shared" si="1"/>
        <v>560</v>
      </c>
      <c r="J23" s="122">
        <v>0</v>
      </c>
      <c r="K23" s="122">
        <v>560</v>
      </c>
      <c r="L23" s="170">
        <f t="shared" si="3"/>
        <v>0</v>
      </c>
    </row>
    <row r="24" spans="1:12" s="2" customFormat="1">
      <c r="A24" s="169" t="s">
        <v>77</v>
      </c>
      <c r="B24" s="9" t="s">
        <v>185</v>
      </c>
      <c r="C24" s="9" t="s">
        <v>185</v>
      </c>
      <c r="D24" s="6" t="s">
        <v>175</v>
      </c>
      <c r="E24" s="7" t="s">
        <v>88</v>
      </c>
      <c r="F24" s="63">
        <f t="shared" si="0"/>
        <v>0</v>
      </c>
      <c r="G24" s="51"/>
      <c r="H24" s="51"/>
      <c r="I24" s="64">
        <f t="shared" si="1"/>
        <v>40</v>
      </c>
      <c r="J24" s="122">
        <v>0</v>
      </c>
      <c r="K24" s="122">
        <v>40</v>
      </c>
      <c r="L24" s="170">
        <f t="shared" si="3"/>
        <v>0</v>
      </c>
    </row>
    <row r="25" spans="1:12" s="2" customFormat="1">
      <c r="A25" s="169" t="s">
        <v>78</v>
      </c>
      <c r="B25" s="9" t="s">
        <v>185</v>
      </c>
      <c r="C25" s="9" t="s">
        <v>185</v>
      </c>
      <c r="D25" s="6" t="s">
        <v>174</v>
      </c>
      <c r="E25" s="7" t="s">
        <v>88</v>
      </c>
      <c r="F25" s="63">
        <f t="shared" si="0"/>
        <v>0</v>
      </c>
      <c r="G25" s="51"/>
      <c r="H25" s="51"/>
      <c r="I25" s="64">
        <f t="shared" si="1"/>
        <v>370</v>
      </c>
      <c r="J25" s="122">
        <v>0</v>
      </c>
      <c r="K25" s="122">
        <v>370</v>
      </c>
      <c r="L25" s="170">
        <f t="shared" si="3"/>
        <v>0</v>
      </c>
    </row>
    <row r="26" spans="1:12" s="2" customFormat="1">
      <c r="A26" s="169" t="s">
        <v>79</v>
      </c>
      <c r="B26" s="9" t="s">
        <v>185</v>
      </c>
      <c r="C26" s="9" t="s">
        <v>185</v>
      </c>
      <c r="D26" s="6" t="s">
        <v>183</v>
      </c>
      <c r="E26" s="7" t="s">
        <v>0</v>
      </c>
      <c r="F26" s="63">
        <f t="shared" si="0"/>
        <v>0</v>
      </c>
      <c r="G26" s="51"/>
      <c r="H26" s="51"/>
      <c r="I26" s="64">
        <f t="shared" si="1"/>
        <v>66</v>
      </c>
      <c r="J26" s="122">
        <v>0</v>
      </c>
      <c r="K26" s="122">
        <v>66</v>
      </c>
      <c r="L26" s="170">
        <f t="shared" si="3"/>
        <v>0</v>
      </c>
    </row>
    <row r="27" spans="1:12" s="2" customFormat="1" ht="31.5">
      <c r="A27" s="169" t="s">
        <v>80</v>
      </c>
      <c r="B27" s="9" t="s">
        <v>185</v>
      </c>
      <c r="C27" s="9" t="s">
        <v>185</v>
      </c>
      <c r="D27" s="6" t="s">
        <v>171</v>
      </c>
      <c r="E27" s="7" t="s">
        <v>168</v>
      </c>
      <c r="F27" s="63">
        <f t="shared" si="0"/>
        <v>0</v>
      </c>
      <c r="G27" s="51"/>
      <c r="H27" s="51"/>
      <c r="I27" s="64">
        <f t="shared" si="1"/>
        <v>1</v>
      </c>
      <c r="J27" s="122">
        <v>0</v>
      </c>
      <c r="K27" s="122">
        <v>1</v>
      </c>
      <c r="L27" s="170">
        <f t="shared" si="3"/>
        <v>0</v>
      </c>
    </row>
    <row r="28" spans="1:12" s="2" customFormat="1">
      <c r="A28" s="169" t="s">
        <v>81</v>
      </c>
      <c r="B28" s="9" t="s">
        <v>185</v>
      </c>
      <c r="C28" s="9" t="s">
        <v>185</v>
      </c>
      <c r="D28" s="16" t="s">
        <v>172</v>
      </c>
      <c r="E28" s="7" t="s">
        <v>0</v>
      </c>
      <c r="F28" s="63">
        <f t="shared" si="0"/>
        <v>0</v>
      </c>
      <c r="G28" s="51"/>
      <c r="H28" s="51"/>
      <c r="I28" s="64">
        <f t="shared" si="1"/>
        <v>4</v>
      </c>
      <c r="J28" s="122">
        <v>0</v>
      </c>
      <c r="K28" s="122">
        <v>4</v>
      </c>
      <c r="L28" s="170">
        <f t="shared" si="3"/>
        <v>0</v>
      </c>
    </row>
    <row r="29" spans="1:12" s="2" customFormat="1" ht="31.5">
      <c r="A29" s="169" t="s">
        <v>82</v>
      </c>
      <c r="B29" s="9" t="s">
        <v>185</v>
      </c>
      <c r="C29" s="9" t="s">
        <v>185</v>
      </c>
      <c r="D29" s="15" t="s">
        <v>306</v>
      </c>
      <c r="E29" s="9" t="s">
        <v>88</v>
      </c>
      <c r="F29" s="63">
        <f t="shared" si="0"/>
        <v>0</v>
      </c>
      <c r="G29" s="51"/>
      <c r="H29" s="51"/>
      <c r="I29" s="64">
        <f t="shared" si="1"/>
        <v>6</v>
      </c>
      <c r="J29" s="122">
        <v>0</v>
      </c>
      <c r="K29" s="122">
        <v>6</v>
      </c>
      <c r="L29" s="170">
        <f t="shared" si="3"/>
        <v>0</v>
      </c>
    </row>
    <row r="30" spans="1:12" s="2" customFormat="1" ht="18.75">
      <c r="A30" s="169" t="s">
        <v>83</v>
      </c>
      <c r="B30" s="9" t="s">
        <v>185</v>
      </c>
      <c r="C30" s="9" t="s">
        <v>185</v>
      </c>
      <c r="D30" s="15" t="s">
        <v>177</v>
      </c>
      <c r="E30" s="9" t="s">
        <v>176</v>
      </c>
      <c r="F30" s="63">
        <f t="shared" si="0"/>
        <v>0</v>
      </c>
      <c r="G30" s="51"/>
      <c r="H30" s="51"/>
      <c r="I30" s="64">
        <f t="shared" si="1"/>
        <v>1</v>
      </c>
      <c r="J30" s="122">
        <v>0</v>
      </c>
      <c r="K30" s="122">
        <v>1</v>
      </c>
      <c r="L30" s="170">
        <f t="shared" si="3"/>
        <v>0</v>
      </c>
    </row>
    <row r="31" spans="1:12">
      <c r="A31" s="169" t="s">
        <v>84</v>
      </c>
      <c r="B31" s="9" t="s">
        <v>185</v>
      </c>
      <c r="C31" s="9" t="s">
        <v>185</v>
      </c>
      <c r="D31" s="6" t="s">
        <v>307</v>
      </c>
      <c r="E31" s="7" t="s">
        <v>308</v>
      </c>
      <c r="F31" s="63">
        <f t="shared" si="0"/>
        <v>0</v>
      </c>
      <c r="G31" s="51"/>
      <c r="H31" s="51"/>
      <c r="I31" s="64">
        <f t="shared" si="1"/>
        <v>60</v>
      </c>
      <c r="J31" s="122">
        <v>0</v>
      </c>
      <c r="K31" s="122">
        <v>60</v>
      </c>
      <c r="L31" s="170">
        <f t="shared" si="3"/>
        <v>0</v>
      </c>
    </row>
    <row r="32" spans="1:12">
      <c r="A32" s="169" t="s">
        <v>184</v>
      </c>
      <c r="B32" s="9" t="s">
        <v>185</v>
      </c>
      <c r="C32" s="9" t="s">
        <v>185</v>
      </c>
      <c r="D32" s="6" t="s">
        <v>99</v>
      </c>
      <c r="E32" s="7" t="s">
        <v>167</v>
      </c>
      <c r="F32" s="63">
        <f t="shared" si="0"/>
        <v>0</v>
      </c>
      <c r="G32" s="51"/>
      <c r="H32" s="51"/>
      <c r="I32" s="64">
        <f t="shared" si="1"/>
        <v>1</v>
      </c>
      <c r="J32" s="122">
        <v>0</v>
      </c>
      <c r="K32" s="122">
        <v>1</v>
      </c>
      <c r="L32" s="170">
        <f t="shared" si="3"/>
        <v>0</v>
      </c>
    </row>
    <row r="33" spans="1:12">
      <c r="A33" s="169" t="s">
        <v>85</v>
      </c>
      <c r="B33" s="9" t="s">
        <v>185</v>
      </c>
      <c r="C33" s="9" t="s">
        <v>185</v>
      </c>
      <c r="D33" s="45" t="s">
        <v>169</v>
      </c>
      <c r="E33" s="7" t="s">
        <v>168</v>
      </c>
      <c r="F33" s="63">
        <f t="shared" si="0"/>
        <v>0</v>
      </c>
      <c r="G33" s="51"/>
      <c r="H33" s="51"/>
      <c r="I33" s="64">
        <f t="shared" si="1"/>
        <v>32</v>
      </c>
      <c r="J33" s="122">
        <v>0</v>
      </c>
      <c r="K33" s="122">
        <v>32</v>
      </c>
      <c r="L33" s="170">
        <f t="shared" si="3"/>
        <v>0</v>
      </c>
    </row>
    <row r="34" spans="1:12">
      <c r="A34" s="169" t="s">
        <v>188</v>
      </c>
      <c r="B34" s="9" t="s">
        <v>185</v>
      </c>
      <c r="C34" s="9" t="s">
        <v>185</v>
      </c>
      <c r="D34" s="6" t="s">
        <v>170</v>
      </c>
      <c r="E34" s="7" t="s">
        <v>0</v>
      </c>
      <c r="F34" s="63">
        <f t="shared" si="0"/>
        <v>0</v>
      </c>
      <c r="G34" s="51"/>
      <c r="H34" s="51"/>
      <c r="I34" s="64">
        <f t="shared" si="1"/>
        <v>1</v>
      </c>
      <c r="J34" s="122">
        <v>0</v>
      </c>
      <c r="K34" s="122">
        <v>1</v>
      </c>
      <c r="L34" s="170">
        <f t="shared" si="3"/>
        <v>0</v>
      </c>
    </row>
    <row r="35" spans="1:12">
      <c r="A35" s="169" t="s">
        <v>173</v>
      </c>
      <c r="B35" s="9" t="s">
        <v>185</v>
      </c>
      <c r="C35" s="9" t="s">
        <v>185</v>
      </c>
      <c r="D35" s="42" t="s">
        <v>155</v>
      </c>
      <c r="E35" s="7" t="s">
        <v>0</v>
      </c>
      <c r="F35" s="63">
        <f t="shared" si="0"/>
        <v>0</v>
      </c>
      <c r="G35" s="51"/>
      <c r="H35" s="51"/>
      <c r="I35" s="64">
        <f t="shared" si="1"/>
        <v>1</v>
      </c>
      <c r="J35" s="122">
        <v>0</v>
      </c>
      <c r="K35" s="122">
        <v>1</v>
      </c>
      <c r="L35" s="170">
        <f t="shared" si="3"/>
        <v>0</v>
      </c>
    </row>
    <row r="36" spans="1:12">
      <c r="A36" s="169" t="s">
        <v>180</v>
      </c>
      <c r="B36" s="9" t="s">
        <v>185</v>
      </c>
      <c r="C36" s="9" t="s">
        <v>185</v>
      </c>
      <c r="D36" s="16" t="s">
        <v>96</v>
      </c>
      <c r="E36" s="7" t="s">
        <v>0</v>
      </c>
      <c r="F36" s="63">
        <f t="shared" si="0"/>
        <v>0</v>
      </c>
      <c r="G36" s="51"/>
      <c r="H36" s="51"/>
      <c r="I36" s="64">
        <f t="shared" si="1"/>
        <v>1</v>
      </c>
      <c r="J36" s="122">
        <v>0</v>
      </c>
      <c r="K36" s="122">
        <v>1</v>
      </c>
      <c r="L36" s="170">
        <f t="shared" si="3"/>
        <v>0</v>
      </c>
    </row>
    <row r="37" spans="1:12" ht="31.5">
      <c r="A37" s="169" t="s">
        <v>181</v>
      </c>
      <c r="B37" s="9" t="s">
        <v>185</v>
      </c>
      <c r="C37" s="9" t="s">
        <v>185</v>
      </c>
      <c r="D37" s="6" t="s">
        <v>191</v>
      </c>
      <c r="E37" s="7" t="s">
        <v>0</v>
      </c>
      <c r="F37" s="63">
        <f t="shared" si="0"/>
        <v>0</v>
      </c>
      <c r="G37" s="51"/>
      <c r="H37" s="51"/>
      <c r="I37" s="64">
        <f t="shared" si="1"/>
        <v>3</v>
      </c>
      <c r="J37" s="122">
        <v>0</v>
      </c>
      <c r="K37" s="122">
        <v>3</v>
      </c>
      <c r="L37" s="170">
        <f t="shared" si="3"/>
        <v>0</v>
      </c>
    </row>
    <row r="38" spans="1:12" ht="16.5" thickBot="1">
      <c r="A38" s="171" t="s">
        <v>182</v>
      </c>
      <c r="B38" s="172" t="s">
        <v>185</v>
      </c>
      <c r="C38" s="172" t="s">
        <v>185</v>
      </c>
      <c r="D38" s="173" t="s">
        <v>178</v>
      </c>
      <c r="E38" s="174" t="s">
        <v>167</v>
      </c>
      <c r="F38" s="175">
        <f t="shared" si="0"/>
        <v>0</v>
      </c>
      <c r="G38" s="176"/>
      <c r="H38" s="176"/>
      <c r="I38" s="177">
        <f t="shared" si="1"/>
        <v>1</v>
      </c>
      <c r="J38" s="178">
        <v>0</v>
      </c>
      <c r="K38" s="178">
        <v>1</v>
      </c>
      <c r="L38" s="179">
        <f>I38*F38</f>
        <v>0</v>
      </c>
    </row>
    <row r="39" spans="1:12">
      <c r="A39" s="40"/>
      <c r="B39" s="40"/>
      <c r="C39" s="40"/>
      <c r="D39" s="43"/>
    </row>
    <row r="40" spans="1:12">
      <c r="A40" s="40"/>
      <c r="B40" s="40"/>
      <c r="C40" s="40"/>
      <c r="D40" s="43"/>
    </row>
    <row r="41" spans="1:12">
      <c r="A41" s="40"/>
      <c r="B41" s="40"/>
      <c r="C41" s="40"/>
      <c r="D41" s="43"/>
    </row>
    <row r="42" spans="1:12">
      <c r="A42" s="40"/>
      <c r="B42" s="40"/>
      <c r="C42" s="40"/>
      <c r="D42" s="43"/>
    </row>
    <row r="43" spans="1:12">
      <c r="A43" s="40"/>
      <c r="B43" s="40"/>
      <c r="C43" s="40"/>
      <c r="D43" s="43"/>
    </row>
    <row r="44" spans="1:12">
      <c r="A44" s="40"/>
      <c r="B44" s="40"/>
      <c r="C44" s="40"/>
      <c r="D44" s="43"/>
    </row>
    <row r="45" spans="1:12">
      <c r="A45" s="40"/>
      <c r="B45" s="40"/>
      <c r="C45" s="40"/>
      <c r="D45" s="43"/>
    </row>
    <row r="46" spans="1:12">
      <c r="A46" s="40"/>
      <c r="B46" s="40"/>
      <c r="C46" s="40"/>
      <c r="D46" s="43"/>
    </row>
    <row r="47" spans="1:12">
      <c r="A47" s="40"/>
      <c r="B47" s="40"/>
      <c r="C47" s="40"/>
      <c r="D47" s="43"/>
    </row>
    <row r="48" spans="1:12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D298" s="43"/>
    </row>
    <row r="299" spans="1:4">
      <c r="D299" s="43"/>
    </row>
    <row r="300" spans="1:4">
      <c r="D300" s="43"/>
    </row>
    <row r="301" spans="1:4">
      <c r="D301" s="43"/>
    </row>
    <row r="302" spans="1:4">
      <c r="D302" s="43"/>
    </row>
    <row r="303" spans="1:4">
      <c r="D303" s="43"/>
    </row>
    <row r="304" spans="1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</sheetData>
  <mergeCells count="1">
    <mergeCell ref="A3:C3"/>
  </mergeCells>
  <phoneticPr fontId="36" type="noConversion"/>
  <conditionalFormatting sqref="G5:H20 G22:H38">
    <cfRule type="containsBlanks" dxfId="1" priority="2">
      <formula>LEN(TRIM(G5))=0</formula>
    </cfRule>
  </conditionalFormatting>
  <conditionalFormatting sqref="G21:H22">
    <cfRule type="containsBlanks" dxfId="0" priority="1">
      <formula>LEN(TRIM(G21))=0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G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G!Názvy_tisku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Uzivatel</cp:lastModifiedBy>
  <cp:lastPrinted>2017-08-15T12:54:50Z</cp:lastPrinted>
  <dcterms:created xsi:type="dcterms:W3CDTF">2008-02-11T16:11:06Z</dcterms:created>
  <dcterms:modified xsi:type="dcterms:W3CDTF">2024-11-19T20:56:41Z</dcterms:modified>
</cp:coreProperties>
</file>